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0" windowWidth="15570" windowHeight="9525" tabRatio="761" activeTab="1"/>
  </bookViews>
  <sheets>
    <sheet name="для заполнения бюджетники" sheetId="13" r:id="rId1"/>
    <sheet name="для заполнения МУП, АО" sheetId="4" r:id="rId2"/>
  </sheets>
  <definedNames>
    <definedName name="_xlnm.Print_Titles" localSheetId="0">'для заполнения бюджетники'!$6:$8</definedName>
    <definedName name="_xlnm.Print_Titles" localSheetId="1">'для заполнения МУП, АО'!$5:$5</definedName>
    <definedName name="_xlnm.Print_Area" localSheetId="1">'для заполнения МУП, АО'!$A$1:$K$8</definedName>
  </definedNames>
  <calcPr calcId="125725"/>
</workbook>
</file>

<file path=xl/calcChain.xml><?xml version="1.0" encoding="utf-8"?>
<calcChain xmlns="http://schemas.openxmlformats.org/spreadsheetml/2006/main">
  <c r="M39" i="13"/>
  <c r="J39" s="1"/>
  <c r="G39"/>
  <c r="F39"/>
  <c r="M38"/>
  <c r="G38"/>
  <c r="F38"/>
  <c r="M37"/>
  <c r="G37"/>
  <c r="F37"/>
  <c r="M19"/>
  <c r="J19" s="1"/>
  <c r="G19"/>
  <c r="M21"/>
  <c r="G21"/>
  <c r="F21"/>
  <c r="M20"/>
  <c r="G20"/>
  <c r="F20"/>
  <c r="M18"/>
  <c r="G18"/>
  <c r="F18"/>
  <c r="M31"/>
  <c r="G31"/>
  <c r="F31"/>
  <c r="M30"/>
  <c r="G30"/>
  <c r="F30"/>
  <c r="M29"/>
  <c r="G29"/>
  <c r="F29"/>
  <c r="M28"/>
  <c r="J28" s="1"/>
  <c r="G28"/>
  <c r="F28"/>
  <c r="M27"/>
  <c r="G27"/>
  <c r="F27"/>
  <c r="M26"/>
  <c r="G26"/>
  <c r="F26"/>
  <c r="M25"/>
  <c r="G25"/>
  <c r="F25"/>
  <c r="M24"/>
  <c r="J24" s="1"/>
  <c r="G24"/>
  <c r="F24"/>
  <c r="M23"/>
  <c r="G23"/>
  <c r="F23"/>
  <c r="M16"/>
  <c r="G16"/>
  <c r="F16"/>
  <c r="M15"/>
  <c r="G15"/>
  <c r="F15"/>
  <c r="M14"/>
  <c r="J14" s="1"/>
  <c r="G14"/>
  <c r="F14"/>
  <c r="M13"/>
  <c r="G13"/>
  <c r="F13"/>
  <c r="M12"/>
  <c r="G12"/>
  <c r="F12"/>
  <c r="M11"/>
  <c r="G11"/>
  <c r="F11"/>
  <c r="J37" l="1"/>
  <c r="J13"/>
  <c r="J23"/>
  <c r="J27"/>
  <c r="J31"/>
  <c r="J38"/>
  <c r="J12"/>
  <c r="J16"/>
  <c r="J26"/>
  <c r="J30"/>
  <c r="J21"/>
  <c r="J18"/>
  <c r="J11"/>
  <c r="J15"/>
  <c r="J25"/>
  <c r="J29"/>
  <c r="J20"/>
  <c r="M32" l="1"/>
  <c r="G32"/>
  <c r="F32"/>
  <c r="J32" l="1"/>
</calcChain>
</file>

<file path=xl/sharedStrings.xml><?xml version="1.0" encoding="utf-8"?>
<sst xmlns="http://schemas.openxmlformats.org/spreadsheetml/2006/main" count="103" uniqueCount="71">
  <si>
    <t>Номер</t>
  </si>
  <si>
    <t>Наименование хозяйствующего субъекта</t>
  </si>
  <si>
    <t>Суммарная доля участия (собственности) государства (субъекта РФ и муниципалитетов) в хозяйствующем субъекте, в процентах</t>
  </si>
  <si>
    <t>Рыночная доля хозяйствующего субъекта в стоимостном выражении (по выручке от реализации товаров/ работ/услуг), в процентах</t>
  </si>
  <si>
    <t>Рыночная доля хозяйствующего субъекта в натуральном выражении (по объёмам реализованных товаров/ работ/услуг), в процентах</t>
  </si>
  <si>
    <t>Наименование рынка присутствия хозяйствующего субъекта</t>
  </si>
  <si>
    <t>Кол-во предоставленных услуг, единиц</t>
  </si>
  <si>
    <t>Общее кол-во предоставленных услуг по всем организациям на рынке, единиц</t>
  </si>
  <si>
    <t>По хозяйствующиим субъектам</t>
  </si>
  <si>
    <t>По муниципальному рынку</t>
  </si>
  <si>
    <t>Объем поступивших денежный средств (тыс. рублей)</t>
  </si>
  <si>
    <t>Всего</t>
  </si>
  <si>
    <t>в т.ч. из внебюджетных источников (платные услуги)</t>
  </si>
  <si>
    <t>Объем поступивших денежный средств всего (тыс. рублей)</t>
  </si>
  <si>
    <t xml:space="preserve">в т.ч. общий объём выделенных бюджетных средств (содержание организации, заработная плата)  </t>
  </si>
  <si>
    <t xml:space="preserve">в т.ч. общий объём выделенных бюджетных средств (содержание организации, заработная плата) </t>
  </si>
  <si>
    <t>Рынок услуг дошкольного образования</t>
  </si>
  <si>
    <t>Приложение 1</t>
  </si>
  <si>
    <t>(наименование муниципального образования)</t>
  </si>
  <si>
    <t>Объем реализованных товаров/ работ/ услуг (в натуральном выражении), единиц</t>
  </si>
  <si>
    <t>Выручка от реализации товаров/ работ/ услуг (в стоимостном выражении), в тыс. рублей</t>
  </si>
  <si>
    <t>Суммарный объем государственного (со стороны субъекта РФ и муниципальных образований) финансирования хозяйствующего субъекта, в рублях</t>
  </si>
  <si>
    <t>Наименование хозяйствующего субъекта (МУП, АО)</t>
  </si>
  <si>
    <t>Количество хозяйствующих субъектов, осуществляющих деятельность на данном муниципальном рынке, единиц</t>
  </si>
  <si>
    <t>Количество хозяйствующих субъектов, осуществляющих деятельность на данном муниципальном рынке  (по виду деятельности), единиц</t>
  </si>
  <si>
    <t>Муниципальное образование, в ведении которого находится предприятие</t>
  </si>
  <si>
    <t>МДОУ "Демидовский детский сад"</t>
  </si>
  <si>
    <t>МДОУ "Краснояружский детский сад общеразвивающего вида"</t>
  </si>
  <si>
    <t>МДОУ "Вязовской детский сад"</t>
  </si>
  <si>
    <t>МДОУ "Сергиевский детский сад"</t>
  </si>
  <si>
    <t>МДОУ "Краснояружский центр развития ребенка - детский сад"</t>
  </si>
  <si>
    <t>МБДОУ "Краснояружский детский сад"Солнечный"</t>
  </si>
  <si>
    <t>Рынок услуг дополнительного образования (кружки, секции и пр.)</t>
  </si>
  <si>
    <t>МБУДО "Краснояружская ДЮСШ"</t>
  </si>
  <si>
    <t>рынок образовательного вида деятельности</t>
  </si>
  <si>
    <t>МБУДО "Краснояружский центр дополнительного образования"</t>
  </si>
  <si>
    <t>Рынок услуг дополнительного образования</t>
  </si>
  <si>
    <t>МБУДО "Краснояружская станция юных натуралистов"</t>
  </si>
  <si>
    <t>Рынок среднего общего образования</t>
  </si>
  <si>
    <t>МБОУ "Краснояружская средняя общеобразовательная школа №1"</t>
  </si>
  <si>
    <t>рынок услуг социального обслуживания населения</t>
  </si>
  <si>
    <t>Рынок услуг социального обслуживания населения</t>
  </si>
  <si>
    <t>МБУДО "Краснояружская детская школа искусств"</t>
  </si>
  <si>
    <t>Рынок услуг в сфере культуры и туризма</t>
  </si>
  <si>
    <t>МБУК "Центр культурного развития Краснояружского района"</t>
  </si>
  <si>
    <t>Муниципальное учреждение культуры "Центральная библиотека Краснояружского района"</t>
  </si>
  <si>
    <t>Муниципальное учреждение культуры"Краснояружский краеведческий музей"</t>
  </si>
  <si>
    <t>1.</t>
  </si>
  <si>
    <t>фармацевтический</t>
  </si>
  <si>
    <t>-</t>
  </si>
  <si>
    <t>Администрация Краснояружского района</t>
  </si>
  <si>
    <t>2.</t>
  </si>
  <si>
    <t>рынок теплоснабжения</t>
  </si>
  <si>
    <t>15966,18 Гкал</t>
  </si>
  <si>
    <t xml:space="preserve">ООО "Краснояружские тепловые сети" </t>
  </si>
  <si>
    <t>МУП "Центральная районная аптека № 4"</t>
  </si>
  <si>
    <t>Краснояружский район</t>
  </si>
  <si>
    <t>Отчет о деятельности хозяйствующих субъектов, доля участия Белгородской области или муниципального образования 
в которых составляет 50 и более процентов, за 2020 год</t>
  </si>
  <si>
    <t>Рынок услуг общего образования</t>
  </si>
  <si>
    <t>МОУ "Вязовская средняя общеобразовательная школа"</t>
  </si>
  <si>
    <t>МОУ "Графовская средняя общеобразовательная школа"</t>
  </si>
  <si>
    <t>МОУ "Илек-Пеньковская средняя общеобразовательная школа"</t>
  </si>
  <si>
    <t>МАНОУ "ОК "Слобожанщина"</t>
  </si>
  <si>
    <t>МОУ "Красняружская средняя общеобразовательная школа №2"</t>
  </si>
  <si>
    <t>МОУ "Репяховская основная общеобразовательная школа"</t>
  </si>
  <si>
    <t>МОУ "Сергиевская средняя общеобразовательная школа"</t>
  </si>
  <si>
    <t>МОУ "Степнянская основная общеобразовательная школа"</t>
  </si>
  <si>
    <t>МОУ "Теребренская основная общеобразовательная школа"</t>
  </si>
  <si>
    <t>СМБУСОССЗН"Краснояружский социально-реабилитационный центр для несовершеннолетних"</t>
  </si>
  <si>
    <t>МБУСОССЗН "Комплексный центр социального обслуживания населения" Краснояружского района</t>
  </si>
  <si>
    <t>Отчет о деятельности хозяйствующих субъектов, доля участия или муниципального образования, 
в которых составляет 50 и более процентов, за 2020 год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</si>
</sst>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[$-419]General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3" fillId="0" borderId="0"/>
    <xf numFmtId="0" fontId="8" fillId="0" borderId="0"/>
    <xf numFmtId="165" fontId="13" fillId="0" borderId="0" applyBorder="0" applyProtection="0"/>
    <xf numFmtId="0" fontId="2" fillId="0" borderId="0"/>
    <xf numFmtId="0" fontId="1" fillId="0" borderId="0"/>
    <xf numFmtId="0" fontId="1" fillId="0" borderId="0"/>
  </cellStyleXfs>
  <cellXfs count="84">
    <xf numFmtId="0" fontId="0" fillId="0" borderId="0" xfId="0"/>
    <xf numFmtId="16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3" fontId="4" fillId="0" borderId="0" xfId="0" applyNumberFormat="1" applyFont="1" applyAlignment="1">
      <alignment wrapText="1"/>
    </xf>
    <xf numFmtId="0" fontId="5" fillId="0" borderId="1" xfId="0" applyFont="1" applyBorder="1" applyAlignment="1">
      <alignment vertical="center" wrapText="1"/>
    </xf>
    <xf numFmtId="0" fontId="16" fillId="4" borderId="1" xfId="3" applyFont="1" applyFill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19" fillId="0" borderId="0" xfId="0" applyFont="1"/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20" fillId="0" borderId="1" xfId="0" applyFont="1" applyBorder="1"/>
    <xf numFmtId="9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18" fillId="0" borderId="1" xfId="0" applyFont="1" applyBorder="1"/>
    <xf numFmtId="9" fontId="18" fillId="0" borderId="1" xfId="0" applyNumberFormat="1" applyFont="1" applyBorder="1"/>
    <xf numFmtId="0" fontId="18" fillId="0" borderId="1" xfId="0" applyFont="1" applyBorder="1" applyAlignment="1">
      <alignment wrapText="1"/>
    </xf>
    <xf numFmtId="0" fontId="5" fillId="0" borderId="6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3" fillId="4" borderId="1" xfId="3" applyFont="1" applyFill="1" applyBorder="1"/>
    <xf numFmtId="0" fontId="23" fillId="4" borderId="1" xfId="3" applyFont="1" applyFill="1" applyBorder="1" applyAlignment="1">
      <alignment horizontal="center" vertical="center"/>
    </xf>
    <xf numFmtId="0" fontId="23" fillId="4" borderId="1" xfId="3" applyFont="1" applyFill="1" applyBorder="1" applyAlignment="1">
      <alignment vertical="center"/>
    </xf>
    <xf numFmtId="0" fontId="22" fillId="0" borderId="1" xfId="0" applyFont="1" applyBorder="1" applyAlignment="1">
      <alignment horizontal="right" vertical="center"/>
    </xf>
    <xf numFmtId="0" fontId="24" fillId="4" borderId="1" xfId="3" applyFont="1" applyFill="1" applyBorder="1" applyAlignment="1">
      <alignment horizontal="right" vertical="center"/>
    </xf>
    <xf numFmtId="0" fontId="24" fillId="4" borderId="1" xfId="3" applyFont="1" applyFill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22" fillId="0" borderId="1" xfId="0" applyFont="1" applyBorder="1"/>
    <xf numFmtId="0" fontId="4" fillId="0" borderId="0" xfId="0" applyFont="1"/>
    <xf numFmtId="0" fontId="26" fillId="0" borderId="1" xfId="0" applyFont="1" applyFill="1" applyBorder="1"/>
    <xf numFmtId="0" fontId="22" fillId="0" borderId="1" xfId="0" applyFont="1" applyFill="1" applyBorder="1"/>
    <xf numFmtId="0" fontId="22" fillId="0" borderId="0" xfId="0" applyFont="1"/>
    <xf numFmtId="0" fontId="12" fillId="0" borderId="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</cellXfs>
  <cellStyles count="9">
    <cellStyle name="Excel Built-in Normal" xfId="5"/>
    <cellStyle name="Обычный" xfId="0" builtinId="0"/>
    <cellStyle name="Обычный 2" xfId="2"/>
    <cellStyle name="Обычный 2 2" xfId="7"/>
    <cellStyle name="Обычный 3" xfId="3"/>
    <cellStyle name="Обычный 3 2" xfId="8"/>
    <cellStyle name="Обычный 4" xfId="6"/>
    <cellStyle name="Обычный 5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4"/>
  <sheetViews>
    <sheetView topLeftCell="A28" zoomScale="60" zoomScaleNormal="60" workbookViewId="0">
      <selection activeCell="H32" sqref="H32"/>
    </sheetView>
  </sheetViews>
  <sheetFormatPr defaultColWidth="9.140625" defaultRowHeight="15.75"/>
  <cols>
    <col min="1" max="1" width="9.140625" style="8"/>
    <col min="2" max="2" width="18.5703125" style="14" customWidth="1"/>
    <col min="3" max="3" width="13.7109375" style="8" customWidth="1"/>
    <col min="4" max="4" width="18.42578125" style="8" customWidth="1"/>
    <col min="5" max="5" width="19.7109375" style="9" customWidth="1"/>
    <col min="6" max="6" width="16.140625" style="9" customWidth="1"/>
    <col min="7" max="7" width="16" style="9" customWidth="1"/>
    <col min="8" max="8" width="19.140625" style="9" customWidth="1"/>
    <col min="9" max="10" width="22.28515625" style="9" customWidth="1"/>
    <col min="11" max="11" width="16.85546875" style="9" customWidth="1"/>
    <col min="12" max="12" width="15.85546875" style="9" customWidth="1"/>
    <col min="13" max="13" width="16.42578125" style="9" customWidth="1"/>
    <col min="14" max="14" width="17.28515625" style="9" customWidth="1"/>
    <col min="15" max="15" width="17.5703125" style="9" customWidth="1"/>
    <col min="16" max="16" width="17.7109375" style="9" customWidth="1"/>
    <col min="17" max="17" width="18.42578125" style="9" customWidth="1"/>
    <col min="18" max="18" width="13.85546875" style="9" customWidth="1"/>
    <col min="19" max="19" width="15.140625" style="9" customWidth="1"/>
    <col min="20" max="20" width="14.42578125" style="9" customWidth="1"/>
    <col min="21" max="16384" width="9.140625" style="9"/>
  </cols>
  <sheetData>
    <row r="1" spans="1:15" ht="18" customHeight="1">
      <c r="O1" s="10" t="s">
        <v>17</v>
      </c>
    </row>
    <row r="2" spans="1:15" ht="48" customHeight="1">
      <c r="A2" s="62" t="s">
        <v>57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ht="23.25" customHeight="1">
      <c r="A3" s="74" t="s">
        <v>56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5" ht="17.25" customHeight="1">
      <c r="A4" s="62" t="s">
        <v>18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15">
      <c r="A5" s="5"/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7.5" customHeight="1">
      <c r="A6" s="63" t="s">
        <v>0</v>
      </c>
      <c r="B6" s="63" t="s">
        <v>1</v>
      </c>
      <c r="C6" s="63" t="s">
        <v>2</v>
      </c>
      <c r="D6" s="63" t="s">
        <v>5</v>
      </c>
      <c r="E6" s="71" t="s">
        <v>8</v>
      </c>
      <c r="F6" s="72"/>
      <c r="G6" s="72"/>
      <c r="H6" s="72"/>
      <c r="I6" s="72"/>
      <c r="J6" s="73"/>
      <c r="K6" s="66" t="s">
        <v>9</v>
      </c>
      <c r="L6" s="67"/>
      <c r="M6" s="67"/>
      <c r="N6" s="67"/>
      <c r="O6" s="68"/>
    </row>
    <row r="7" spans="1:15" ht="39.75" customHeight="1">
      <c r="A7" s="64"/>
      <c r="B7" s="64"/>
      <c r="C7" s="64"/>
      <c r="D7" s="64"/>
      <c r="E7" s="63" t="s">
        <v>6</v>
      </c>
      <c r="F7" s="69" t="s">
        <v>4</v>
      </c>
      <c r="G7" s="71" t="s">
        <v>10</v>
      </c>
      <c r="H7" s="72"/>
      <c r="I7" s="73"/>
      <c r="J7" s="69" t="s">
        <v>3</v>
      </c>
      <c r="K7" s="63" t="s">
        <v>23</v>
      </c>
      <c r="L7" s="63" t="s">
        <v>7</v>
      </c>
      <c r="M7" s="66" t="s">
        <v>13</v>
      </c>
      <c r="N7" s="67"/>
      <c r="O7" s="68"/>
    </row>
    <row r="8" spans="1:15" ht="187.9" customHeight="1">
      <c r="A8" s="65"/>
      <c r="B8" s="65"/>
      <c r="C8" s="65"/>
      <c r="D8" s="65"/>
      <c r="E8" s="65"/>
      <c r="F8" s="70"/>
      <c r="G8" s="11" t="s">
        <v>11</v>
      </c>
      <c r="H8" s="11" t="s">
        <v>14</v>
      </c>
      <c r="I8" s="11" t="s">
        <v>12</v>
      </c>
      <c r="J8" s="70"/>
      <c r="K8" s="65"/>
      <c r="L8" s="65"/>
      <c r="M8" s="12" t="s">
        <v>11</v>
      </c>
      <c r="N8" s="13" t="s">
        <v>15</v>
      </c>
      <c r="O8" s="12" t="s">
        <v>12</v>
      </c>
    </row>
    <row r="9" spans="1:1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/>
      <c r="G9" s="11">
        <v>7</v>
      </c>
      <c r="H9" s="11">
        <v>9</v>
      </c>
      <c r="I9" s="11">
        <v>10</v>
      </c>
      <c r="J9" s="11"/>
      <c r="K9" s="11">
        <v>12</v>
      </c>
      <c r="L9" s="11">
        <v>13</v>
      </c>
      <c r="M9" s="11">
        <v>14</v>
      </c>
      <c r="N9" s="11">
        <v>15</v>
      </c>
      <c r="O9" s="11">
        <v>16</v>
      </c>
    </row>
    <row r="10" spans="1:15" ht="27" customHeight="1">
      <c r="A10" s="78" t="s">
        <v>16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80"/>
    </row>
    <row r="11" spans="1:15" ht="66.75" customHeight="1">
      <c r="A11" s="39">
        <v>1</v>
      </c>
      <c r="B11" s="19" t="s">
        <v>26</v>
      </c>
      <c r="C11" s="35">
        <v>100</v>
      </c>
      <c r="D11" s="40" t="s">
        <v>16</v>
      </c>
      <c r="E11" s="35">
        <v>12</v>
      </c>
      <c r="F11" s="35">
        <f t="shared" ref="F11:F16" si="0">E11/L11*100</f>
        <v>2.2346368715083798</v>
      </c>
      <c r="G11" s="41">
        <f t="shared" ref="G11:G16" si="1">SUM(H11:I11)</f>
        <v>4698.2</v>
      </c>
      <c r="H11" s="42">
        <v>4591.2</v>
      </c>
      <c r="I11" s="41">
        <v>107</v>
      </c>
      <c r="J11" s="41">
        <f t="shared" ref="J11:J16" si="2">G11/M11*100</f>
        <v>5.8157195996756803</v>
      </c>
      <c r="K11" s="41">
        <v>6</v>
      </c>
      <c r="L11" s="35">
        <v>537</v>
      </c>
      <c r="M11" s="41">
        <f t="shared" ref="M11:M16" si="3">SUM(N11:O11)</f>
        <v>80784.5</v>
      </c>
      <c r="N11" s="41">
        <v>77466.7</v>
      </c>
      <c r="O11" s="41">
        <v>3317.8</v>
      </c>
    </row>
    <row r="12" spans="1:15" ht="74.45" customHeight="1">
      <c r="A12" s="39">
        <v>2</v>
      </c>
      <c r="B12" s="19" t="s">
        <v>27</v>
      </c>
      <c r="C12" s="35">
        <v>100</v>
      </c>
      <c r="D12" s="40" t="s">
        <v>16</v>
      </c>
      <c r="E12" s="35">
        <v>140</v>
      </c>
      <c r="F12" s="35">
        <f t="shared" si="0"/>
        <v>26.070763500931101</v>
      </c>
      <c r="G12" s="41">
        <f t="shared" si="1"/>
        <v>18231.599999999999</v>
      </c>
      <c r="H12" s="42">
        <v>17528.3</v>
      </c>
      <c r="I12" s="41">
        <v>703.3</v>
      </c>
      <c r="J12" s="41">
        <f t="shared" si="2"/>
        <v>22.568190680142848</v>
      </c>
      <c r="K12" s="41">
        <v>6</v>
      </c>
      <c r="L12" s="35">
        <v>537</v>
      </c>
      <c r="M12" s="41">
        <f t="shared" si="3"/>
        <v>80784.5</v>
      </c>
      <c r="N12" s="41">
        <v>77466.7</v>
      </c>
      <c r="O12" s="41">
        <v>3317.8</v>
      </c>
    </row>
    <row r="13" spans="1:15" ht="67.5" customHeight="1">
      <c r="A13" s="39">
        <v>3</v>
      </c>
      <c r="B13" s="19" t="s">
        <v>28</v>
      </c>
      <c r="C13" s="35">
        <v>100</v>
      </c>
      <c r="D13" s="40" t="s">
        <v>16</v>
      </c>
      <c r="E13" s="35">
        <v>46</v>
      </c>
      <c r="F13" s="35">
        <f t="shared" si="0"/>
        <v>8.5661080074487899</v>
      </c>
      <c r="G13" s="41">
        <f t="shared" si="1"/>
        <v>7543.5</v>
      </c>
      <c r="H13" s="42">
        <v>7135.5</v>
      </c>
      <c r="I13" s="41">
        <v>408</v>
      </c>
      <c r="J13" s="41">
        <f t="shared" si="2"/>
        <v>9.3378061385538071</v>
      </c>
      <c r="K13" s="41">
        <v>6</v>
      </c>
      <c r="L13" s="35">
        <v>537</v>
      </c>
      <c r="M13" s="41">
        <f t="shared" si="3"/>
        <v>80784.5</v>
      </c>
      <c r="N13" s="41">
        <v>77466.7</v>
      </c>
      <c r="O13" s="41">
        <v>3317.8</v>
      </c>
    </row>
    <row r="14" spans="1:15" ht="85.5" customHeight="1">
      <c r="A14" s="39">
        <v>4</v>
      </c>
      <c r="B14" s="19" t="s">
        <v>29</v>
      </c>
      <c r="C14" s="35">
        <v>100</v>
      </c>
      <c r="D14" s="40" t="s">
        <v>16</v>
      </c>
      <c r="E14" s="35">
        <v>27</v>
      </c>
      <c r="F14" s="35">
        <f t="shared" si="0"/>
        <v>5.027932960893855</v>
      </c>
      <c r="G14" s="41">
        <f t="shared" si="1"/>
        <v>4023.1</v>
      </c>
      <c r="H14" s="42">
        <v>3879.1</v>
      </c>
      <c r="I14" s="41">
        <v>144</v>
      </c>
      <c r="J14" s="41">
        <f t="shared" si="2"/>
        <v>4.9800394877730252</v>
      </c>
      <c r="K14" s="41">
        <v>6</v>
      </c>
      <c r="L14" s="35">
        <v>537</v>
      </c>
      <c r="M14" s="41">
        <f t="shared" si="3"/>
        <v>80784.5</v>
      </c>
      <c r="N14" s="41">
        <v>77466.7</v>
      </c>
      <c r="O14" s="41">
        <v>3317.8</v>
      </c>
    </row>
    <row r="15" spans="1:15" ht="78.75" customHeight="1">
      <c r="A15" s="39">
        <v>5</v>
      </c>
      <c r="B15" s="19" t="s">
        <v>30</v>
      </c>
      <c r="C15" s="35">
        <v>100</v>
      </c>
      <c r="D15" s="40" t="s">
        <v>16</v>
      </c>
      <c r="E15" s="35">
        <v>154</v>
      </c>
      <c r="F15" s="35">
        <f t="shared" si="0"/>
        <v>28.677839851024206</v>
      </c>
      <c r="G15" s="41">
        <f t="shared" si="1"/>
        <v>19557.599999999999</v>
      </c>
      <c r="H15" s="42">
        <v>18564.599999999999</v>
      </c>
      <c r="I15" s="41">
        <v>993</v>
      </c>
      <c r="J15" s="41">
        <f t="shared" si="2"/>
        <v>24.209594662342404</v>
      </c>
      <c r="K15" s="41">
        <v>6</v>
      </c>
      <c r="L15" s="35">
        <v>537</v>
      </c>
      <c r="M15" s="41">
        <f t="shared" si="3"/>
        <v>80784.5</v>
      </c>
      <c r="N15" s="41">
        <v>77466.7</v>
      </c>
      <c r="O15" s="41">
        <v>3317.8</v>
      </c>
    </row>
    <row r="16" spans="1:15" ht="102" customHeight="1">
      <c r="A16" s="39">
        <v>6</v>
      </c>
      <c r="B16" s="19" t="s">
        <v>31</v>
      </c>
      <c r="C16" s="35">
        <v>100</v>
      </c>
      <c r="D16" s="40" t="s">
        <v>16</v>
      </c>
      <c r="E16" s="35">
        <v>158</v>
      </c>
      <c r="F16" s="35">
        <f t="shared" si="0"/>
        <v>29.422718808193672</v>
      </c>
      <c r="G16" s="41">
        <f t="shared" si="1"/>
        <v>26730.5</v>
      </c>
      <c r="H16" s="42">
        <v>25768</v>
      </c>
      <c r="I16" s="41">
        <v>962.5</v>
      </c>
      <c r="J16" s="41">
        <f t="shared" si="2"/>
        <v>33.088649431512238</v>
      </c>
      <c r="K16" s="41">
        <v>6</v>
      </c>
      <c r="L16" s="35">
        <v>537</v>
      </c>
      <c r="M16" s="41">
        <f t="shared" si="3"/>
        <v>80784.5</v>
      </c>
      <c r="N16" s="41">
        <v>77466.7</v>
      </c>
      <c r="O16" s="41">
        <v>3317.8</v>
      </c>
    </row>
    <row r="17" spans="1:17">
      <c r="A17" s="76" t="s">
        <v>32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</row>
    <row r="18" spans="1:17" ht="63">
      <c r="A18" s="43">
        <v>1</v>
      </c>
      <c r="B18" s="44" t="s">
        <v>33</v>
      </c>
      <c r="C18" s="35">
        <v>100</v>
      </c>
      <c r="D18" s="16" t="s">
        <v>34</v>
      </c>
      <c r="E18" s="37">
        <v>422</v>
      </c>
      <c r="F18" s="45">
        <f>E18/L18*100</f>
        <v>22.566844919786096</v>
      </c>
      <c r="G18" s="41">
        <f>SUM(H18:I18)</f>
        <v>4679.3</v>
      </c>
      <c r="H18" s="46">
        <v>4679.3</v>
      </c>
      <c r="I18" s="46">
        <v>0</v>
      </c>
      <c r="J18" s="41">
        <f>G18/M18*100</f>
        <v>20.106131568770678</v>
      </c>
      <c r="K18" s="47">
        <v>3</v>
      </c>
      <c r="L18" s="2">
        <v>1870</v>
      </c>
      <c r="M18" s="41">
        <f>SUM(N18:O18)</f>
        <v>23273</v>
      </c>
      <c r="N18" s="1">
        <v>23273</v>
      </c>
      <c r="O18" s="1"/>
    </row>
    <row r="19" spans="1:17" ht="63">
      <c r="A19" s="7">
        <v>2</v>
      </c>
      <c r="B19" s="17" t="s">
        <v>42</v>
      </c>
      <c r="C19" s="48">
        <v>100</v>
      </c>
      <c r="D19" s="18" t="s">
        <v>36</v>
      </c>
      <c r="E19" s="49">
        <v>1</v>
      </c>
      <c r="F19" s="49">
        <v>100</v>
      </c>
      <c r="G19" s="50">
        <f>SUM(H19:I19)</f>
        <v>11147.1</v>
      </c>
      <c r="H19" s="50">
        <v>10975</v>
      </c>
      <c r="I19" s="50">
        <v>172.1</v>
      </c>
      <c r="J19" s="49">
        <f>G19/M19*100</f>
        <v>23.73480790031768</v>
      </c>
      <c r="K19" s="48"/>
      <c r="L19" s="49">
        <v>1</v>
      </c>
      <c r="M19" s="51">
        <f>SUM(N19:O19)</f>
        <v>46965.200000000004</v>
      </c>
      <c r="N19" s="52">
        <v>44970.3</v>
      </c>
      <c r="O19" s="53">
        <v>1994.9</v>
      </c>
    </row>
    <row r="20" spans="1:17" ht="78.75">
      <c r="A20" s="35">
        <v>3</v>
      </c>
      <c r="B20" s="19" t="s">
        <v>35</v>
      </c>
      <c r="C20" s="54">
        <v>100</v>
      </c>
      <c r="D20" s="55" t="s">
        <v>36</v>
      </c>
      <c r="E20" s="54">
        <v>1003</v>
      </c>
      <c r="F20" s="45">
        <f>E20/L20*100</f>
        <v>53.63636363636364</v>
      </c>
      <c r="G20" s="41">
        <f>SUM(H20:I20)</f>
        <v>13470</v>
      </c>
      <c r="H20" s="56">
        <v>13470</v>
      </c>
      <c r="I20" s="57"/>
      <c r="J20" s="41">
        <f>G20/M20*100</f>
        <v>57.87822798951575</v>
      </c>
      <c r="K20" s="47">
        <v>3</v>
      </c>
      <c r="L20" s="2">
        <v>1870</v>
      </c>
      <c r="M20" s="41">
        <f>SUM(N20:O20)</f>
        <v>23273</v>
      </c>
      <c r="N20" s="1">
        <v>23273</v>
      </c>
      <c r="O20" s="57"/>
    </row>
    <row r="21" spans="1:17" ht="97.9" customHeight="1">
      <c r="A21" s="35">
        <v>4</v>
      </c>
      <c r="B21" s="19" t="s">
        <v>37</v>
      </c>
      <c r="C21" s="54">
        <v>100</v>
      </c>
      <c r="D21" s="55" t="s">
        <v>36</v>
      </c>
      <c r="E21" s="54">
        <v>445</v>
      </c>
      <c r="F21" s="45">
        <f>E21/L21*100</f>
        <v>23.796791443850267</v>
      </c>
      <c r="G21" s="41">
        <f>SUM(H21:I21)</f>
        <v>5123.7</v>
      </c>
      <c r="H21" s="56">
        <v>5123.7</v>
      </c>
      <c r="I21" s="57"/>
      <c r="J21" s="41">
        <f>G21/M21*100</f>
        <v>22.015640441713575</v>
      </c>
      <c r="K21" s="47">
        <v>3</v>
      </c>
      <c r="L21" s="2">
        <v>1870</v>
      </c>
      <c r="M21" s="41">
        <f>SUM(N21:O21)</f>
        <v>23273</v>
      </c>
      <c r="N21" s="1">
        <v>23273</v>
      </c>
      <c r="O21" s="57"/>
    </row>
    <row r="22" spans="1:17" ht="27" customHeight="1">
      <c r="A22" s="78" t="s">
        <v>58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80"/>
    </row>
    <row r="23" spans="1:17" ht="63">
      <c r="A23" s="40">
        <v>1</v>
      </c>
      <c r="B23" s="19" t="s">
        <v>59</v>
      </c>
      <c r="C23" s="35">
        <v>100</v>
      </c>
      <c r="D23" s="16" t="s">
        <v>38</v>
      </c>
      <c r="E23" s="35">
        <v>78</v>
      </c>
      <c r="F23" s="45">
        <f t="shared" ref="F23:F31" si="4">E23/L23*100</f>
        <v>5.8867924528301883</v>
      </c>
      <c r="G23" s="41">
        <f t="shared" ref="G23:G31" si="5">SUM(H23:I23)</f>
        <v>17470.3</v>
      </c>
      <c r="H23" s="42">
        <v>17470.3</v>
      </c>
      <c r="I23" s="41"/>
      <c r="J23" s="41">
        <f t="shared" ref="J23:J31" si="6">G23/M23*100</f>
        <v>8.5159826700047585</v>
      </c>
      <c r="K23" s="47">
        <v>9</v>
      </c>
      <c r="L23" s="54">
        <v>1325</v>
      </c>
      <c r="M23" s="41">
        <f t="shared" ref="M23" si="7">SUM(N23:O23)</f>
        <v>205147.19999999998</v>
      </c>
      <c r="N23" s="41">
        <v>204230.3</v>
      </c>
      <c r="O23" s="41">
        <v>916.9</v>
      </c>
      <c r="Q23" s="15"/>
    </row>
    <row r="24" spans="1:17" ht="78.75">
      <c r="A24" s="40">
        <v>2</v>
      </c>
      <c r="B24" s="19" t="s">
        <v>60</v>
      </c>
      <c r="C24" s="35">
        <v>100</v>
      </c>
      <c r="D24" s="16" t="s">
        <v>38</v>
      </c>
      <c r="E24" s="35">
        <v>117</v>
      </c>
      <c r="F24" s="45">
        <f t="shared" si="4"/>
        <v>8.8301886792452837</v>
      </c>
      <c r="G24" s="41">
        <f t="shared" si="5"/>
        <v>21846.5</v>
      </c>
      <c r="H24" s="42">
        <v>21696.5</v>
      </c>
      <c r="I24" s="41">
        <v>150</v>
      </c>
      <c r="J24" s="41">
        <f t="shared" si="6"/>
        <v>10.649182635687936</v>
      </c>
      <c r="K24" s="47">
        <v>9</v>
      </c>
      <c r="L24" s="54">
        <v>1325</v>
      </c>
      <c r="M24" s="41">
        <f t="shared" ref="M24:M31" si="8">SUM(N24:O24)</f>
        <v>205147.19999999998</v>
      </c>
      <c r="N24" s="41">
        <v>204230.3</v>
      </c>
      <c r="O24" s="41">
        <v>916.9</v>
      </c>
    </row>
    <row r="25" spans="1:17" ht="78.75">
      <c r="A25" s="40">
        <v>3</v>
      </c>
      <c r="B25" s="19" t="s">
        <v>61</v>
      </c>
      <c r="C25" s="35">
        <v>100</v>
      </c>
      <c r="D25" s="16" t="s">
        <v>38</v>
      </c>
      <c r="E25" s="35">
        <v>115</v>
      </c>
      <c r="F25" s="45">
        <f t="shared" si="4"/>
        <v>8.6792452830188669</v>
      </c>
      <c r="G25" s="41">
        <f t="shared" si="5"/>
        <v>22570.5</v>
      </c>
      <c r="H25" s="42">
        <v>22361.5</v>
      </c>
      <c r="I25" s="41">
        <v>209</v>
      </c>
      <c r="J25" s="41">
        <f t="shared" si="6"/>
        <v>11.002099955544118</v>
      </c>
      <c r="K25" s="47">
        <v>9</v>
      </c>
      <c r="L25" s="54">
        <v>1325</v>
      </c>
      <c r="M25" s="41">
        <f t="shared" si="8"/>
        <v>205147.19999999998</v>
      </c>
      <c r="N25" s="41">
        <v>204230.3</v>
      </c>
      <c r="O25" s="41">
        <v>916.9</v>
      </c>
      <c r="Q25" s="15"/>
    </row>
    <row r="26" spans="1:17" ht="47.25">
      <c r="A26" s="40">
        <v>4</v>
      </c>
      <c r="B26" s="19" t="s">
        <v>62</v>
      </c>
      <c r="C26" s="35">
        <v>100</v>
      </c>
      <c r="D26" s="16" t="s">
        <v>38</v>
      </c>
      <c r="E26" s="35">
        <v>66</v>
      </c>
      <c r="F26" s="45">
        <f t="shared" si="4"/>
        <v>4.9811320754716979</v>
      </c>
      <c r="G26" s="41">
        <f t="shared" si="5"/>
        <v>19589.3</v>
      </c>
      <c r="H26" s="42">
        <v>19531.3</v>
      </c>
      <c r="I26" s="41">
        <v>58</v>
      </c>
      <c r="J26" s="41">
        <f t="shared" si="6"/>
        <v>9.5488995219042714</v>
      </c>
      <c r="K26" s="47">
        <v>9</v>
      </c>
      <c r="L26" s="54">
        <v>1325</v>
      </c>
      <c r="M26" s="41">
        <f t="shared" si="8"/>
        <v>205147.19999999998</v>
      </c>
      <c r="N26" s="41">
        <v>204230.3</v>
      </c>
      <c r="O26" s="41">
        <v>916.9</v>
      </c>
    </row>
    <row r="27" spans="1:17" ht="78.75">
      <c r="A27" s="40">
        <v>5</v>
      </c>
      <c r="B27" s="19" t="s">
        <v>63</v>
      </c>
      <c r="C27" s="35">
        <v>100</v>
      </c>
      <c r="D27" s="16" t="s">
        <v>38</v>
      </c>
      <c r="E27" s="35">
        <v>544</v>
      </c>
      <c r="F27" s="45">
        <f t="shared" si="4"/>
        <v>41.056603773584904</v>
      </c>
      <c r="G27" s="41">
        <f t="shared" si="5"/>
        <v>49837.7</v>
      </c>
      <c r="H27" s="41">
        <v>49837.7</v>
      </c>
      <c r="I27" s="41"/>
      <c r="J27" s="41">
        <f t="shared" si="6"/>
        <v>24.29362915993979</v>
      </c>
      <c r="K27" s="47">
        <v>9</v>
      </c>
      <c r="L27" s="54">
        <v>1325</v>
      </c>
      <c r="M27" s="41">
        <f t="shared" si="8"/>
        <v>205147.19999999998</v>
      </c>
      <c r="N27" s="41">
        <v>204230.3</v>
      </c>
      <c r="O27" s="41">
        <v>916.9</v>
      </c>
    </row>
    <row r="28" spans="1:17" ht="78.75">
      <c r="A28" s="40">
        <v>6</v>
      </c>
      <c r="B28" s="19" t="s">
        <v>64</v>
      </c>
      <c r="C28" s="35">
        <v>100</v>
      </c>
      <c r="D28" s="16" t="s">
        <v>38</v>
      </c>
      <c r="E28" s="35">
        <v>98</v>
      </c>
      <c r="F28" s="45">
        <f t="shared" si="4"/>
        <v>7.3962264150943398</v>
      </c>
      <c r="G28" s="41">
        <f t="shared" si="5"/>
        <v>15947.8</v>
      </c>
      <c r="H28" s="41">
        <v>15821.8</v>
      </c>
      <c r="I28" s="41">
        <v>126</v>
      </c>
      <c r="J28" s="41">
        <f t="shared" si="6"/>
        <v>7.7738326430972489</v>
      </c>
      <c r="K28" s="47">
        <v>9</v>
      </c>
      <c r="L28" s="54">
        <v>1325</v>
      </c>
      <c r="M28" s="41">
        <f t="shared" si="8"/>
        <v>205147.19999999998</v>
      </c>
      <c r="N28" s="41">
        <v>204230.3</v>
      </c>
      <c r="O28" s="41">
        <v>916.9</v>
      </c>
    </row>
    <row r="29" spans="1:17" ht="78.75">
      <c r="A29" s="40">
        <v>7</v>
      </c>
      <c r="B29" s="19" t="s">
        <v>65</v>
      </c>
      <c r="C29" s="35">
        <v>100</v>
      </c>
      <c r="D29" s="16" t="s">
        <v>38</v>
      </c>
      <c r="E29" s="35">
        <v>107</v>
      </c>
      <c r="F29" s="45">
        <f t="shared" si="4"/>
        <v>8.0754716981132066</v>
      </c>
      <c r="G29" s="41">
        <f t="shared" si="5"/>
        <v>18778.3</v>
      </c>
      <c r="H29" s="41">
        <v>18778.3</v>
      </c>
      <c r="I29" s="41"/>
      <c r="J29" s="41">
        <f t="shared" si="6"/>
        <v>9.1535736290819472</v>
      </c>
      <c r="K29" s="47">
        <v>9</v>
      </c>
      <c r="L29" s="54">
        <v>1325</v>
      </c>
      <c r="M29" s="41">
        <f t="shared" si="8"/>
        <v>205147.19999999998</v>
      </c>
      <c r="N29" s="41">
        <v>204230.3</v>
      </c>
      <c r="O29" s="41">
        <v>916.9</v>
      </c>
    </row>
    <row r="30" spans="1:17" ht="78.75">
      <c r="A30" s="40">
        <v>8</v>
      </c>
      <c r="B30" s="19" t="s">
        <v>66</v>
      </c>
      <c r="C30" s="35">
        <v>100</v>
      </c>
      <c r="D30" s="16" t="s">
        <v>38</v>
      </c>
      <c r="E30" s="35">
        <v>129</v>
      </c>
      <c r="F30" s="45">
        <f t="shared" si="4"/>
        <v>9.7358490566037741</v>
      </c>
      <c r="G30" s="41">
        <f t="shared" si="5"/>
        <v>20616.5</v>
      </c>
      <c r="H30" s="41">
        <v>20353.599999999999</v>
      </c>
      <c r="I30" s="41">
        <v>262.89999999999998</v>
      </c>
      <c r="J30" s="41">
        <f t="shared" si="6"/>
        <v>10.049613155821772</v>
      </c>
      <c r="K30" s="47">
        <v>9</v>
      </c>
      <c r="L30" s="54">
        <v>1325</v>
      </c>
      <c r="M30" s="41">
        <f t="shared" si="8"/>
        <v>205147.19999999998</v>
      </c>
      <c r="N30" s="41">
        <v>204230.3</v>
      </c>
      <c r="O30" s="41">
        <v>916.9</v>
      </c>
    </row>
    <row r="31" spans="1:17" ht="78.75">
      <c r="A31" s="40">
        <v>9</v>
      </c>
      <c r="B31" s="19" t="s">
        <v>67</v>
      </c>
      <c r="C31" s="35">
        <v>100</v>
      </c>
      <c r="D31" s="16" t="s">
        <v>38</v>
      </c>
      <c r="E31" s="35">
        <v>71</v>
      </c>
      <c r="F31" s="45">
        <f t="shared" si="4"/>
        <v>5.3584905660377355</v>
      </c>
      <c r="G31" s="41">
        <f t="shared" si="5"/>
        <v>18490.3</v>
      </c>
      <c r="H31" s="41">
        <v>18379.3</v>
      </c>
      <c r="I31" s="41">
        <v>111</v>
      </c>
      <c r="J31" s="41">
        <f t="shared" si="6"/>
        <v>9.013186628918163</v>
      </c>
      <c r="K31" s="47">
        <v>9</v>
      </c>
      <c r="L31" s="54">
        <v>1325</v>
      </c>
      <c r="M31" s="41">
        <f t="shared" si="8"/>
        <v>205147.19999999998</v>
      </c>
      <c r="N31" s="41">
        <v>204230.3</v>
      </c>
      <c r="O31" s="41">
        <v>916.9</v>
      </c>
    </row>
    <row r="32" spans="1:17" ht="78.75">
      <c r="A32" s="40">
        <v>10</v>
      </c>
      <c r="B32" s="19" t="s">
        <v>39</v>
      </c>
      <c r="C32" s="35">
        <v>100</v>
      </c>
      <c r="D32" s="16" t="s">
        <v>38</v>
      </c>
      <c r="E32" s="35">
        <v>473</v>
      </c>
      <c r="F32" s="45">
        <f t="shared" ref="F32" si="9">E32/L32*100</f>
        <v>25.776566757493185</v>
      </c>
      <c r="G32" s="41">
        <f t="shared" ref="G32" si="10">SUM(H32:I32)</f>
        <v>50884.6</v>
      </c>
      <c r="H32" s="41">
        <v>50884.6</v>
      </c>
      <c r="I32" s="41"/>
      <c r="J32" s="41">
        <f t="shared" ref="J32" si="11">G32/M32*100</f>
        <v>21.644032095606253</v>
      </c>
      <c r="K32" s="47">
        <v>10</v>
      </c>
      <c r="L32" s="54">
        <v>1835</v>
      </c>
      <c r="M32" s="41">
        <f t="shared" ref="M32" si="12">SUM(N32:O32)</f>
        <v>235097.59999999998</v>
      </c>
      <c r="N32" s="41">
        <v>233670.8</v>
      </c>
      <c r="O32" s="41">
        <v>1426.8</v>
      </c>
    </row>
    <row r="33" spans="1:15" s="58" customFormat="1" ht="29.25" customHeight="1">
      <c r="A33" s="76" t="s">
        <v>41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</row>
    <row r="34" spans="1:15" ht="110.25">
      <c r="A34" s="33">
        <v>1</v>
      </c>
      <c r="B34" s="34" t="s">
        <v>68</v>
      </c>
      <c r="C34" s="35">
        <v>100</v>
      </c>
      <c r="D34" s="36" t="s">
        <v>40</v>
      </c>
      <c r="E34" s="37">
        <v>19291</v>
      </c>
      <c r="F34" s="37">
        <v>8</v>
      </c>
      <c r="G34" s="38">
        <v>14772</v>
      </c>
      <c r="H34" s="38">
        <v>14772</v>
      </c>
      <c r="I34" s="38">
        <v>0</v>
      </c>
      <c r="J34" s="38">
        <v>0</v>
      </c>
      <c r="K34" s="38">
        <v>2</v>
      </c>
      <c r="L34" s="38">
        <v>236830</v>
      </c>
      <c r="M34" s="38">
        <v>14772</v>
      </c>
      <c r="N34" s="38">
        <v>14772</v>
      </c>
      <c r="O34" s="38">
        <v>0</v>
      </c>
    </row>
    <row r="35" spans="1:15" ht="126">
      <c r="A35" s="33">
        <v>2</v>
      </c>
      <c r="B35" s="34" t="s">
        <v>69</v>
      </c>
      <c r="C35" s="35">
        <v>87</v>
      </c>
      <c r="D35" s="36" t="s">
        <v>40</v>
      </c>
      <c r="E35" s="37">
        <v>217539</v>
      </c>
      <c r="F35" s="37">
        <v>92</v>
      </c>
      <c r="G35" s="38">
        <v>29310.3</v>
      </c>
      <c r="H35" s="38">
        <v>25616.5</v>
      </c>
      <c r="I35" s="38">
        <v>3693.8</v>
      </c>
      <c r="J35" s="38">
        <v>100</v>
      </c>
      <c r="K35" s="38">
        <v>2</v>
      </c>
      <c r="L35" s="38">
        <v>236830</v>
      </c>
      <c r="M35" s="38">
        <v>29310</v>
      </c>
      <c r="N35" s="38">
        <v>25617</v>
      </c>
      <c r="O35" s="38">
        <v>3693.8</v>
      </c>
    </row>
    <row r="36" spans="1:15">
      <c r="A36" s="75" t="s">
        <v>43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</row>
    <row r="37" spans="1:15" s="61" customFormat="1" ht="78.75">
      <c r="A37" s="7">
        <v>1</v>
      </c>
      <c r="B37" s="19" t="s">
        <v>44</v>
      </c>
      <c r="C37" s="57">
        <v>100</v>
      </c>
      <c r="D37" s="20" t="s">
        <v>43</v>
      </c>
      <c r="E37" s="59">
        <v>15690</v>
      </c>
      <c r="F37" s="60">
        <f>E37/L37*100</f>
        <v>100</v>
      </c>
      <c r="G37" s="60">
        <f>H37+I37</f>
        <v>46501.599999999999</v>
      </c>
      <c r="H37" s="60">
        <v>46124.5</v>
      </c>
      <c r="I37" s="60">
        <v>377.1</v>
      </c>
      <c r="J37" s="60">
        <f>G37/M37*100</f>
        <v>74.602614370696458</v>
      </c>
      <c r="K37" s="60"/>
      <c r="L37" s="59">
        <v>15690</v>
      </c>
      <c r="M37" s="60">
        <f>SUM(N37:O37)</f>
        <v>62332.4</v>
      </c>
      <c r="N37" s="60">
        <v>61933.8</v>
      </c>
      <c r="O37" s="60">
        <v>398.6</v>
      </c>
    </row>
    <row r="38" spans="1:15" s="61" customFormat="1" ht="110.25">
      <c r="A38" s="7">
        <v>2</v>
      </c>
      <c r="B38" s="19" t="s">
        <v>45</v>
      </c>
      <c r="C38" s="57">
        <v>100</v>
      </c>
      <c r="D38" s="20" t="s">
        <v>43</v>
      </c>
      <c r="E38" s="59">
        <v>2586</v>
      </c>
      <c r="F38" s="60">
        <f>E38/L38*100</f>
        <v>100</v>
      </c>
      <c r="G38" s="60">
        <f>H38+I38</f>
        <v>14041.5</v>
      </c>
      <c r="H38" s="60">
        <v>14020</v>
      </c>
      <c r="I38" s="60">
        <v>21.5</v>
      </c>
      <c r="J38" s="60">
        <f>G38/M38*100</f>
        <v>22.526807888032547</v>
      </c>
      <c r="K38" s="60"/>
      <c r="L38" s="59">
        <v>2586</v>
      </c>
      <c r="M38" s="60">
        <f>SUM(N38:O38)</f>
        <v>62332.4</v>
      </c>
      <c r="N38" s="60">
        <v>61933.8</v>
      </c>
      <c r="O38" s="60">
        <v>398.6</v>
      </c>
    </row>
    <row r="39" spans="1:15" s="61" customFormat="1" ht="94.5">
      <c r="A39" s="7">
        <v>3</v>
      </c>
      <c r="B39" s="19" t="s">
        <v>46</v>
      </c>
      <c r="C39" s="57">
        <v>100</v>
      </c>
      <c r="D39" s="20" t="s">
        <v>43</v>
      </c>
      <c r="E39" s="59">
        <v>1083</v>
      </c>
      <c r="F39" s="60">
        <f>E38/L38*100</f>
        <v>100</v>
      </c>
      <c r="G39" s="60">
        <f>H39+I39</f>
        <v>1789.3</v>
      </c>
      <c r="H39" s="60">
        <v>1789.3</v>
      </c>
      <c r="I39" s="60">
        <v>0</v>
      </c>
      <c r="J39" s="60">
        <f>G39/M39*100</f>
        <v>2.8705777412709921</v>
      </c>
      <c r="K39" s="60"/>
      <c r="L39" s="59">
        <v>1083</v>
      </c>
      <c r="M39" s="60">
        <f>SUM(N39:O39)</f>
        <v>62332.4</v>
      </c>
      <c r="N39" s="60">
        <v>61933.8</v>
      </c>
      <c r="O39" s="60">
        <v>398.6</v>
      </c>
    </row>
    <row r="40" spans="1:15" ht="33" customHeight="1">
      <c r="A40" s="9"/>
      <c r="B40" s="9"/>
      <c r="C40" s="9"/>
      <c r="D40" s="9"/>
    </row>
    <row r="41" spans="1:15">
      <c r="A41" s="9"/>
      <c r="B41" s="9"/>
      <c r="C41" s="9"/>
      <c r="D41" s="9"/>
    </row>
    <row r="42" spans="1:15">
      <c r="A42" s="9"/>
      <c r="B42" s="9"/>
      <c r="C42" s="9"/>
      <c r="D42" s="9"/>
    </row>
    <row r="43" spans="1:15">
      <c r="A43" s="9"/>
      <c r="B43" s="9"/>
      <c r="C43" s="9"/>
      <c r="D43" s="9"/>
    </row>
    <row r="44" spans="1:15">
      <c r="A44" s="9"/>
      <c r="B44" s="9"/>
      <c r="C44" s="9"/>
      <c r="D44" s="9"/>
    </row>
  </sheetData>
  <mergeCells count="21">
    <mergeCell ref="A36:O36"/>
    <mergeCell ref="A17:O17"/>
    <mergeCell ref="A22:O22"/>
    <mergeCell ref="A10:O10"/>
    <mergeCell ref="A33:O33"/>
    <mergeCell ref="A2:O2"/>
    <mergeCell ref="A6:A8"/>
    <mergeCell ref="B6:B8"/>
    <mergeCell ref="C6:C8"/>
    <mergeCell ref="D6:D8"/>
    <mergeCell ref="K6:O6"/>
    <mergeCell ref="E7:E8"/>
    <mergeCell ref="F7:F8"/>
    <mergeCell ref="G7:I7"/>
    <mergeCell ref="E6:J6"/>
    <mergeCell ref="J7:J8"/>
    <mergeCell ref="A3:O3"/>
    <mergeCell ref="K7:K8"/>
    <mergeCell ref="L7:L8"/>
    <mergeCell ref="M7:O7"/>
    <mergeCell ref="A4:O4"/>
  </mergeCells>
  <pageMargins left="0" right="0" top="0" bottom="0" header="0.31496062992125984" footer="0.31496062992125984"/>
  <pageSetup paperSize="9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"/>
  <sheetViews>
    <sheetView tabSelected="1" view="pageBreakPreview" topLeftCell="A4" zoomScale="69" zoomScaleNormal="75" zoomScaleSheetLayoutView="69" workbookViewId="0">
      <selection activeCell="H11" sqref="H11"/>
    </sheetView>
  </sheetViews>
  <sheetFormatPr defaultRowHeight="15"/>
  <cols>
    <col min="1" max="1" width="11.28515625" customWidth="1"/>
    <col min="2" max="2" width="33.5703125" customWidth="1"/>
    <col min="3" max="3" width="26.140625" customWidth="1"/>
    <col min="4" max="4" width="17.42578125" customWidth="1"/>
    <col min="5" max="5" width="21.5703125" style="6" customWidth="1"/>
    <col min="6" max="6" width="20.42578125" customWidth="1"/>
    <col min="7" max="7" width="15.5703125" customWidth="1"/>
    <col min="8" max="8" width="21.7109375" customWidth="1"/>
    <col min="9" max="9" width="17.42578125" customWidth="1"/>
    <col min="10" max="10" width="16.85546875" customWidth="1"/>
    <col min="11" max="11" width="20.42578125" customWidth="1"/>
    <col min="12" max="12" width="35.140625" customWidth="1"/>
  </cols>
  <sheetData>
    <row r="1" spans="1:11" ht="39.75" customHeight="1">
      <c r="A1" s="81" t="s">
        <v>70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24" customHeight="1">
      <c r="A2" s="82" t="s">
        <v>56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25.5" customHeight="1">
      <c r="A3" s="83" t="s">
        <v>18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ht="21">
      <c r="A4" s="21"/>
      <c r="B4" s="21"/>
      <c r="C4" s="21"/>
      <c r="D4" s="21"/>
      <c r="E4" s="22"/>
      <c r="F4" s="21"/>
      <c r="G4" s="21"/>
      <c r="H4" s="21"/>
      <c r="I4" s="21"/>
      <c r="J4" s="23"/>
      <c r="K4" s="23"/>
    </row>
    <row r="5" spans="1:11" ht="344.25">
      <c r="A5" s="24" t="s">
        <v>0</v>
      </c>
      <c r="B5" s="25" t="s">
        <v>22</v>
      </c>
      <c r="C5" s="25" t="s">
        <v>25</v>
      </c>
      <c r="D5" s="25" t="s">
        <v>2</v>
      </c>
      <c r="E5" s="25" t="s">
        <v>5</v>
      </c>
      <c r="F5" s="25" t="s">
        <v>19</v>
      </c>
      <c r="G5" s="26" t="s">
        <v>4</v>
      </c>
      <c r="H5" s="25" t="s">
        <v>20</v>
      </c>
      <c r="I5" s="26" t="s">
        <v>3</v>
      </c>
      <c r="J5" s="25" t="s">
        <v>24</v>
      </c>
      <c r="K5" s="25" t="s">
        <v>21</v>
      </c>
    </row>
    <row r="6" spans="1:11" s="3" customFormat="1" ht="60.75">
      <c r="A6" s="27" t="s">
        <v>47</v>
      </c>
      <c r="B6" s="29" t="s">
        <v>55</v>
      </c>
      <c r="C6" s="29" t="s">
        <v>50</v>
      </c>
      <c r="D6" s="28">
        <v>1</v>
      </c>
      <c r="E6" s="29" t="s">
        <v>48</v>
      </c>
      <c r="F6" s="27" t="s">
        <v>49</v>
      </c>
      <c r="G6" s="27" t="s">
        <v>49</v>
      </c>
      <c r="H6" s="27">
        <v>3352</v>
      </c>
      <c r="I6" s="27">
        <v>100</v>
      </c>
      <c r="J6" s="27">
        <v>1</v>
      </c>
      <c r="K6" s="27">
        <v>0</v>
      </c>
    </row>
    <row r="7" spans="1:11" s="3" customFormat="1" ht="60.75">
      <c r="A7" s="30" t="s">
        <v>51</v>
      </c>
      <c r="B7" s="32" t="s">
        <v>54</v>
      </c>
      <c r="C7" s="32" t="s">
        <v>50</v>
      </c>
      <c r="D7" s="31">
        <v>1</v>
      </c>
      <c r="E7" s="32" t="s">
        <v>52</v>
      </c>
      <c r="F7" s="32" t="s">
        <v>53</v>
      </c>
      <c r="G7" s="30">
        <v>100</v>
      </c>
      <c r="H7" s="30">
        <v>42057</v>
      </c>
      <c r="I7" s="30">
        <v>100</v>
      </c>
      <c r="J7" s="30">
        <v>1</v>
      </c>
      <c r="K7" s="30">
        <v>0</v>
      </c>
    </row>
  </sheetData>
  <mergeCells count="3">
    <mergeCell ref="A1:K1"/>
    <mergeCell ref="A2:K2"/>
    <mergeCell ref="A3:K3"/>
  </mergeCells>
  <pageMargins left="0" right="0" top="0" bottom="0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для заполнения бюджетники</vt:lpstr>
      <vt:lpstr>для заполнения МУП, АО</vt:lpstr>
      <vt:lpstr>'для заполнения бюджетники'!Заголовки_для_печати</vt:lpstr>
      <vt:lpstr>'для заполнения МУП, АО'!Заголовки_для_печати</vt:lpstr>
      <vt:lpstr>'для заполнения МУП, АО'!Область_печати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2021-02-09T13:19:37Z</dcterms:modified>
</cp:coreProperties>
</file>