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650" activeTab="0"/>
  </bookViews>
  <sheets>
    <sheet name="Доходы" sheetId="1" r:id="rId1"/>
  </sheets>
  <definedNames>
    <definedName name="APPT" localSheetId="0">'Доходы'!#REF!</definedName>
    <definedName name="FIO" localSheetId="0">'Доходы'!#REF!</definedName>
    <definedName name="SIGN" localSheetId="0">'Доходы'!$B$7:$C$7</definedName>
    <definedName name="_xlnm.Print_Titles" localSheetId="0">'Доходы'!$3:$3</definedName>
  </definedNames>
  <calcPr fullCalcOnLoad="1" refMode="R1C1"/>
</workbook>
</file>

<file path=xl/sharedStrings.xml><?xml version="1.0" encoding="utf-8"?>
<sst xmlns="http://schemas.openxmlformats.org/spreadsheetml/2006/main" count="89" uniqueCount="88">
  <si>
    <t xml:space="preserve"> 11600000000000 000</t>
  </si>
  <si>
    <t xml:space="preserve"> 11700000000000 000</t>
  </si>
  <si>
    <t xml:space="preserve"> 20000000000000 000</t>
  </si>
  <si>
    <t xml:space="preserve"> 20200000000000 000</t>
  </si>
  <si>
    <t xml:space="preserve"> 10000000000000 000</t>
  </si>
  <si>
    <t xml:space="preserve"> 10100000000000 000</t>
  </si>
  <si>
    <t xml:space="preserve"> 10500000000000 000</t>
  </si>
  <si>
    <t xml:space="preserve"> 10502000020000 110</t>
  </si>
  <si>
    <t xml:space="preserve"> 10503000010000 110</t>
  </si>
  <si>
    <t xml:space="preserve"> 10800000000000 000</t>
  </si>
  <si>
    <t xml:space="preserve"> 11100000000000 000</t>
  </si>
  <si>
    <t xml:space="preserve"> 11105010000000 120</t>
  </si>
  <si>
    <t xml:space="preserve"> 11200000000000 000</t>
  </si>
  <si>
    <t xml:space="preserve"> 11201000010000 120</t>
  </si>
  <si>
    <t xml:space="preserve"> 11300000000000 000</t>
  </si>
  <si>
    <t xml:space="preserve"> 11400000000000 000</t>
  </si>
  <si>
    <t>Иные межбюджетные трансферты</t>
  </si>
  <si>
    <t xml:space="preserve"> Наименование показателя</t>
  </si>
  <si>
    <t>Единый налог на вмененный доход для отдельных видов деятельности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</si>
  <si>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</si>
  <si>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</si>
  <si>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</si>
  <si>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Код бюджетной классификации</t>
  </si>
  <si>
    <t>ВСЕГО ДОХОДОВ ПО БЮДЖЕТУ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</si>
  <si>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</si>
  <si>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</si>
  <si>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</si>
  <si>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</si>
  <si>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</si>
  <si>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</si>
  <si>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</si>
  <si>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</si>
  <si>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</si>
  <si>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</si>
  <si>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</si>
  <si>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</si>
  <si>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Налог на доходы физических лиц </t>
  </si>
  <si>
    <t xml:space="preserve"> 10102000010000 110</t>
  </si>
  <si>
    <t xml:space="preserve"> 11109000000000 120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</si>
  <si>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</si>
  <si>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</si>
  <si>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</si>
  <si>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числе:</t>
  </si>
  <si>
    <t xml:space="preserve"> 11105030000000 120</t>
  </si>
  <si>
    <t xml:space="preserve"> 11105070000000 120</t>
  </si>
  <si>
    <t>Процент испол-нения к годовым назначе-ниям</t>
  </si>
  <si>
    <t>Субсидии бюджетам бюджетной системы Российской Федерации (межбюджетные субсидии)</t>
  </si>
  <si>
    <t xml:space="preserve"> 11105020000000 120</t>
  </si>
  <si>
    <t xml:space="preserve"> 10300000000000 000</t>
  </si>
  <si>
    <t xml:space="preserve"> 10302000010000 110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</si>
  <si>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</si>
  <si>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 реализуемые на территории Российской Федерации</t>
  </si>
  <si>
    <t xml:space="preserve"> 10504000020000 110</t>
  </si>
  <si>
    <t>Налог, взимаемый в связи с применением патентной системы налогообложения</t>
  </si>
  <si>
    <t>3</t>
  </si>
  <si>
    <t>4</t>
  </si>
  <si>
    <t>5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</si>
  <si>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</si>
  <si>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 взимаемый в связи с применением упрощенной системы налогообложения</t>
  </si>
  <si>
    <t xml:space="preserve"> 10501000000000 110</t>
  </si>
  <si>
    <t>Доходы, получаемые в виде арендной платы за земли,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</si>
  <si>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</si>
  <si>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</si>
  <si>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</si>
  <si>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</si>
  <si>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20210000000000 150</t>
  </si>
  <si>
    <t xml:space="preserve">Дотации бюджетам бюджетной системы Российской Федерации </t>
  </si>
  <si>
    <t xml:space="preserve"> 20220000000000 150</t>
  </si>
  <si>
    <t xml:space="preserve"> 20230000000000 150</t>
  </si>
  <si>
    <t xml:space="preserve">Субвенции бюджетам бюджетной системы Российской Федерации </t>
  </si>
  <si>
    <t xml:space="preserve"> 20240000000000 150</t>
  </si>
  <si>
    <t xml:space="preserve"> 114 02000000000000</t>
  </si>
  <si>
    <t xml:space="preserve"> 11406000000000430</t>
  </si>
  <si>
    <t>Безвозмездные поступления от негосударствен-ных организаций</t>
  </si>
  <si>
    <t>20400000000000 000</t>
  </si>
  <si>
    <t>21800000000000 000</t>
  </si>
  <si>
    <t>21900000000000 000</t>
  </si>
  <si>
    <t>Темп роста к соответствующему периоду прошлого года,%</t>
  </si>
  <si>
    <t>БЕЗВОЗМЕЗДНЫЕ ПОСТУПЛЕНИЯ</t>
  </si>
  <si>
    <t>Исполнено на         01.04.2023 г.</t>
  </si>
  <si>
    <t xml:space="preserve">                          (тыс. рублей)</t>
  </si>
  <si>
    <t>Сведения об исполнении доходов бюджета муниципального района "Краснояружский район" за 1 квартал 2024 года в сравнении с запланированными значениями на соответствующий период  и с соответстующим периодом прошлого года</t>
  </si>
  <si>
    <t>Утверждено на  2024 год</t>
  </si>
  <si>
    <t>Исполнено на         01.04.2024 г.</t>
  </si>
  <si>
    <t>20700000000000 000</t>
  </si>
  <si>
    <t>20800000000000 000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</si>
  <si>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</si>
  <si>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 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</si>
</sst>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#,##0.0"/>
    <numFmt numFmtId="179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179" fontId="1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center" wrapText="1"/>
    </xf>
    <xf numFmtId="179" fontId="9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left" vertical="center" wrapText="1"/>
    </xf>
    <xf numFmtId="179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79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:G1"/>
    </sheetView>
  </sheetViews>
  <sheetFormatPr defaultColWidth="9.00390625" defaultRowHeight="12.75"/>
  <cols>
    <col min="1" max="1" width="25.375" style="0" customWidth="1"/>
    <col min="2" max="2" width="55.25390625" style="0" customWidth="1"/>
    <col min="3" max="3" width="13.25390625" style="0" customWidth="1"/>
    <col min="4" max="4" width="13.75390625" style="0" customWidth="1"/>
    <col min="5" max="5" width="10.125" style="0" customWidth="1"/>
    <col min="6" max="6" width="13.25390625" style="0" customWidth="1"/>
    <col min="7" max="7" width="12.25390625" style="0" customWidth="1"/>
  </cols>
  <sheetData>
    <row r="1" spans="1:7" ht="48" customHeight="1">
      <c r="A1" s="19" t="s">
        <v>81</v>
      </c>
      <c r="B1" s="19"/>
      <c r="C1" s="19"/>
      <c r="D1" s="19"/>
      <c r="E1" s="19"/>
      <c r="F1" s="19"/>
      <c r="G1" s="19"/>
    </row>
    <row r="2" spans="2:7" ht="15.75">
      <c r="B2" s="2"/>
      <c r="C2" s="2"/>
      <c r="D2" s="2"/>
      <c r="E2" s="20" t="s">
        <v>80</v>
      </c>
      <c r="F2" s="20"/>
      <c r="G2" s="20"/>
    </row>
    <row r="3" spans="1:7" ht="110.25">
      <c r="A3" s="10" t="s">
        <v>22</v>
      </c>
      <c r="B3" s="10" t="s">
        <v>17</v>
      </c>
      <c r="C3" s="11" t="s">
        <v>82</v>
      </c>
      <c r="D3" s="11" t="s">
        <v>83</v>
      </c>
      <c r="E3" s="11" t="s">
        <v>45</v>
      </c>
      <c r="F3" s="11" t="s">
        <v>79</v>
      </c>
      <c r="G3" s="13" t="s">
        <v>77</v>
      </c>
    </row>
    <row r="4" spans="1:7" ht="15.75">
      <c r="A4" s="10">
        <v>1</v>
      </c>
      <c r="B4" s="10">
        <v>2</v>
      </c>
      <c r="C4" s="11" t="s">
        <v>54</v>
      </c>
      <c r="D4" s="11" t="s">
        <v>55</v>
      </c>
      <c r="E4" s="11" t="s">
        <v>56</v>
      </c>
      <c r="F4" s="11" t="s">
        <v>55</v>
      </c>
      <c r="G4" s="16">
        <v>7</v>
      </c>
    </row>
    <row r="5" spans="1:7" ht="15.75">
      <c r="A5" s="14" t="s">
        <v>4</v>
      </c>
      <c r="B5" s="3" t="s">
        <v>24</v>
      </c>
      <c r="C5" s="4">
        <f>C6+C10+C15+C16+C24+C26+C27+C30+C31+C8</f>
        <v>271627</v>
      </c>
      <c r="D5" s="4">
        <f>D6+D10+D15+D16+D24+D26+D27+D30+D31+D8</f>
        <v>325398.5999999999</v>
      </c>
      <c r="E5" s="4">
        <f>D5/C5*100</f>
        <v>119.79611746991274</v>
      </c>
      <c r="F5" s="4">
        <f>F6+F10+F15+F16+F24+F26+F27+F30+F31+F8</f>
        <v>41858.30000000001</v>
      </c>
      <c r="G5" s="17">
        <f>D5/F5*100</f>
        <v>777.3813078887576</v>
      </c>
    </row>
    <row r="6" spans="1:7" ht="15.75">
      <c r="A6" s="14" t="s">
        <v>5</v>
      </c>
      <c r="B6" s="3" t="s">
        <v>25</v>
      </c>
      <c r="C6" s="4">
        <f>C7</f>
        <v>241851</v>
      </c>
      <c r="D6" s="4">
        <f>D7</f>
        <v>312572.3</v>
      </c>
      <c r="E6" s="4">
        <f aca="true" t="shared" si="0" ref="E6:E30">D6/C6*100</f>
        <v>129.24168186197286</v>
      </c>
      <c r="F6" s="4">
        <f>F7</f>
        <v>32334.8</v>
      </c>
      <c r="G6" s="17">
        <f aca="true" t="shared" si="1" ref="G6:G43">D6/F6*100</f>
        <v>966.6746044509321</v>
      </c>
    </row>
    <row r="7" spans="1:7" ht="15.75">
      <c r="A7" s="15" t="s">
        <v>37</v>
      </c>
      <c r="B7" s="5" t="s">
        <v>36</v>
      </c>
      <c r="C7" s="6">
        <v>241851</v>
      </c>
      <c r="D7" s="6">
        <v>312572.3</v>
      </c>
      <c r="E7" s="6">
        <f t="shared" si="0"/>
        <v>129.24168186197286</v>
      </c>
      <c r="F7" s="6">
        <v>32334.8</v>
      </c>
      <c r="G7" s="17">
        <f t="shared" si="1"/>
        <v>966.6746044509321</v>
      </c>
    </row>
    <row r="8" spans="1:7" ht="31.5">
      <c r="A8" s="14" t="s">
        <v>48</v>
      </c>
      <c r="B8" s="3" t="s">
        <v>51</v>
      </c>
      <c r="C8" s="4">
        <f>C9</f>
        <v>9587</v>
      </c>
      <c r="D8" s="4">
        <f>D9</f>
        <v>2438.1</v>
      </c>
      <c r="E8" s="4">
        <f t="shared" si="0"/>
        <v>25.43131323667466</v>
      </c>
      <c r="F8" s="4">
        <f>F9</f>
        <v>2280.4</v>
      </c>
      <c r="G8" s="17">
        <f t="shared" si="1"/>
        <v>106.91545342922294</v>
      </c>
    </row>
    <row r="9" spans="1:7" ht="47.25">
      <c r="A9" s="15" t="s">
        <v>49</v>
      </c>
      <c r="B9" s="5" t="s">
        <v>50</v>
      </c>
      <c r="C9" s="6">
        <v>9587</v>
      </c>
      <c r="D9" s="6">
        <v>2438.1</v>
      </c>
      <c r="E9" s="6">
        <f t="shared" si="0"/>
        <v>25.43131323667466</v>
      </c>
      <c r="F9" s="6">
        <v>2280.4</v>
      </c>
      <c r="G9" s="17">
        <f t="shared" si="1"/>
        <v>106.91545342922294</v>
      </c>
    </row>
    <row r="10" spans="1:7" ht="15.75">
      <c r="A10" s="14" t="s">
        <v>6</v>
      </c>
      <c r="B10" s="3" t="s">
        <v>26</v>
      </c>
      <c r="C10" s="4">
        <f>C12+C13+C14+C11</f>
        <v>6376</v>
      </c>
      <c r="D10" s="7">
        <f>D12+D13+D14+D11</f>
        <v>2949.8</v>
      </c>
      <c r="E10" s="4">
        <f t="shared" si="0"/>
        <v>46.264115432873275</v>
      </c>
      <c r="F10" s="7">
        <f>F12+F13+F14+F11</f>
        <v>1693.5</v>
      </c>
      <c r="G10" s="17">
        <f t="shared" si="1"/>
        <v>174.18364334219075</v>
      </c>
    </row>
    <row r="11" spans="1:7" ht="31.5">
      <c r="A11" s="15" t="s">
        <v>59</v>
      </c>
      <c r="B11" s="5" t="s">
        <v>58</v>
      </c>
      <c r="C11" s="6">
        <v>1305</v>
      </c>
      <c r="D11" s="6">
        <v>169.7</v>
      </c>
      <c r="E11" s="6">
        <f t="shared" si="0"/>
        <v>13.00383141762452</v>
      </c>
      <c r="F11" s="6">
        <v>123.2</v>
      </c>
      <c r="G11" s="17"/>
    </row>
    <row r="12" spans="1:7" ht="31.5">
      <c r="A12" s="15" t="s">
        <v>7</v>
      </c>
      <c r="B12" s="5" t="s">
        <v>18</v>
      </c>
      <c r="C12" s="6">
        <v>0</v>
      </c>
      <c r="D12" s="6">
        <v>8</v>
      </c>
      <c r="E12" s="6"/>
      <c r="F12" s="6">
        <v>-19.2</v>
      </c>
      <c r="G12" s="17">
        <f t="shared" si="1"/>
        <v>-41.66666666666667</v>
      </c>
    </row>
    <row r="13" spans="1:7" ht="15.75">
      <c r="A13" s="15" t="s">
        <v>8</v>
      </c>
      <c r="B13" s="5" t="s">
        <v>19</v>
      </c>
      <c r="C13" s="6">
        <v>1494</v>
      </c>
      <c r="D13" s="6">
        <v>1280.4</v>
      </c>
      <c r="E13" s="6">
        <f t="shared" si="0"/>
        <v>85.70281124497993</v>
      </c>
      <c r="F13" s="6">
        <v>1791.8</v>
      </c>
      <c r="G13" s="17">
        <f t="shared" si="1"/>
        <v>71.45886817725193</v>
      </c>
    </row>
    <row r="14" spans="1:7" ht="31.5">
      <c r="A14" s="15" t="s">
        <v>52</v>
      </c>
      <c r="B14" s="5" t="s">
        <v>53</v>
      </c>
      <c r="C14" s="6">
        <v>3577</v>
      </c>
      <c r="D14" s="6">
        <v>1491.7</v>
      </c>
      <c r="E14" s="6">
        <f t="shared" si="0"/>
        <v>41.702544031311156</v>
      </c>
      <c r="F14" s="6">
        <v>-202.3</v>
      </c>
      <c r="G14" s="17">
        <f t="shared" si="1"/>
        <v>-737.3702422145328</v>
      </c>
    </row>
    <row r="15" spans="1:7" ht="15.75">
      <c r="A15" s="14" t="s">
        <v>9</v>
      </c>
      <c r="B15" s="3" t="s">
        <v>27</v>
      </c>
      <c r="C15" s="4">
        <v>1220</v>
      </c>
      <c r="D15" s="4">
        <v>295.4</v>
      </c>
      <c r="E15" s="4">
        <f t="shared" si="0"/>
        <v>24.21311475409836</v>
      </c>
      <c r="F15" s="4">
        <v>234.9</v>
      </c>
      <c r="G15" s="17">
        <f t="shared" si="1"/>
        <v>125.75564069816943</v>
      </c>
    </row>
    <row r="16" spans="1:7" ht="47.25">
      <c r="A16" s="14" t="s">
        <v>10</v>
      </c>
      <c r="B16" s="3" t="s">
        <v>28</v>
      </c>
      <c r="C16" s="4">
        <f>C17+C23</f>
        <v>11605</v>
      </c>
      <c r="D16" s="4">
        <f>D17+D23</f>
        <v>5852.8</v>
      </c>
      <c r="E16" s="4">
        <f t="shared" si="0"/>
        <v>50.433433864713486</v>
      </c>
      <c r="F16" s="4">
        <f>F17+F23</f>
        <v>4666.599999999999</v>
      </c>
      <c r="G16" s="17">
        <f t="shared" si="1"/>
        <v>125.41893455620796</v>
      </c>
    </row>
    <row r="17" spans="1:7" ht="110.25">
      <c r="A17" s="15" t="s">
        <v>40</v>
      </c>
      <c r="B17" s="8" t="s">
        <v>41</v>
      </c>
      <c r="C17" s="6">
        <v>11593</v>
      </c>
      <c r="D17" s="6">
        <v>5848.2</v>
      </c>
      <c r="E17" s="6">
        <f t="shared" si="0"/>
        <v>50.4459587682222</v>
      </c>
      <c r="F17" s="6">
        <v>4658.4</v>
      </c>
      <c r="G17" s="17">
        <f t="shared" si="1"/>
        <v>125.54095826893355</v>
      </c>
    </row>
    <row r="18" spans="1:7" ht="15.75">
      <c r="A18" s="15"/>
      <c r="B18" s="8" t="s">
        <v>42</v>
      </c>
      <c r="C18" s="6"/>
      <c r="D18" s="6"/>
      <c r="E18" s="6"/>
      <c r="F18" s="6"/>
      <c r="G18" s="17"/>
    </row>
    <row r="19" spans="1:7" ht="78.75">
      <c r="A19" s="15" t="s">
        <v>11</v>
      </c>
      <c r="B19" s="8" t="s">
        <v>20</v>
      </c>
      <c r="C19" s="6">
        <v>2639</v>
      </c>
      <c r="D19" s="6">
        <v>410.4</v>
      </c>
      <c r="E19" s="6">
        <f t="shared" si="0"/>
        <v>15.55134520651762</v>
      </c>
      <c r="F19" s="6">
        <v>334.2</v>
      </c>
      <c r="G19" s="17">
        <f t="shared" si="1"/>
        <v>122.80071813285458</v>
      </c>
    </row>
    <row r="20" spans="1:7" ht="110.25">
      <c r="A20" s="15" t="s">
        <v>47</v>
      </c>
      <c r="B20" s="8" t="s">
        <v>60</v>
      </c>
      <c r="C20" s="6">
        <v>8173</v>
      </c>
      <c r="D20" s="6">
        <v>5086.7</v>
      </c>
      <c r="E20" s="6">
        <f t="shared" si="0"/>
        <v>62.23785635629512</v>
      </c>
      <c r="F20" s="6">
        <v>4182</v>
      </c>
      <c r="G20" s="17">
        <f t="shared" si="1"/>
        <v>121.63318986131037</v>
      </c>
    </row>
    <row r="21" spans="1:7" ht="110.25">
      <c r="A21" s="15" t="s">
        <v>43</v>
      </c>
      <c r="B21" s="12" t="s">
        <v>61</v>
      </c>
      <c r="C21" s="6">
        <v>0</v>
      </c>
      <c r="D21" s="6"/>
      <c r="E21" s="6">
        <v>0</v>
      </c>
      <c r="F21" s="6"/>
      <c r="G21" s="17"/>
    </row>
    <row r="22" spans="1:7" ht="47.25">
      <c r="A22" s="15" t="s">
        <v>44</v>
      </c>
      <c r="B22" s="12" t="s">
        <v>62</v>
      </c>
      <c r="C22" s="6">
        <v>781</v>
      </c>
      <c r="D22" s="6">
        <v>351.1</v>
      </c>
      <c r="E22" s="6">
        <f t="shared" si="0"/>
        <v>44.955185659411015</v>
      </c>
      <c r="F22" s="6">
        <v>142.1</v>
      </c>
      <c r="G22" s="17">
        <f t="shared" si="1"/>
        <v>247.07952146375794</v>
      </c>
    </row>
    <row r="23" spans="1:7" ht="94.5">
      <c r="A23" s="15" t="s">
        <v>38</v>
      </c>
      <c r="B23" s="8" t="s">
        <v>39</v>
      </c>
      <c r="C23" s="6">
        <v>12</v>
      </c>
      <c r="D23" s="6">
        <v>4.6</v>
      </c>
      <c r="E23" s="6">
        <v>0</v>
      </c>
      <c r="F23" s="6">
        <v>8.2</v>
      </c>
      <c r="G23" s="17">
        <f t="shared" si="1"/>
        <v>56.09756097560976</v>
      </c>
    </row>
    <row r="24" spans="1:7" ht="15.75">
      <c r="A24" s="14" t="s">
        <v>12</v>
      </c>
      <c r="B24" s="3" t="s">
        <v>29</v>
      </c>
      <c r="C24" s="4">
        <f>C25</f>
        <v>368</v>
      </c>
      <c r="D24" s="4">
        <f>D25</f>
        <v>349.4</v>
      </c>
      <c r="E24" s="4">
        <f t="shared" si="0"/>
        <v>94.94565217391305</v>
      </c>
      <c r="F24" s="4">
        <f>F25</f>
        <v>410.9</v>
      </c>
      <c r="G24" s="17">
        <f t="shared" si="1"/>
        <v>85.03285470917497</v>
      </c>
    </row>
    <row r="25" spans="1:7" ht="31.5">
      <c r="A25" s="15" t="s">
        <v>13</v>
      </c>
      <c r="B25" s="5" t="s">
        <v>21</v>
      </c>
      <c r="C25" s="9">
        <v>368</v>
      </c>
      <c r="D25" s="9">
        <v>349.4</v>
      </c>
      <c r="E25" s="6">
        <f t="shared" si="0"/>
        <v>94.94565217391305</v>
      </c>
      <c r="F25" s="9">
        <v>410.9</v>
      </c>
      <c r="G25" s="17">
        <f t="shared" si="1"/>
        <v>85.03285470917497</v>
      </c>
    </row>
    <row r="26" spans="1:7" ht="31.5">
      <c r="A26" s="14" t="s">
        <v>14</v>
      </c>
      <c r="B26" s="3" t="s">
        <v>30</v>
      </c>
      <c r="C26" s="4">
        <v>102</v>
      </c>
      <c r="D26" s="4">
        <v>250.1</v>
      </c>
      <c r="E26" s="6">
        <f t="shared" si="0"/>
        <v>245.1960784313725</v>
      </c>
      <c r="F26" s="4">
        <v>59.5</v>
      </c>
      <c r="G26" s="17">
        <f t="shared" si="1"/>
        <v>420.33613445378154</v>
      </c>
    </row>
    <row r="27" spans="1:7" ht="31.5">
      <c r="A27" s="14" t="s">
        <v>15</v>
      </c>
      <c r="B27" s="3" t="s">
        <v>31</v>
      </c>
      <c r="C27" s="4">
        <f>C28+C29</f>
        <v>130</v>
      </c>
      <c r="D27" s="4">
        <f>D28+D29</f>
        <v>131.6</v>
      </c>
      <c r="E27" s="6">
        <f t="shared" si="0"/>
        <v>101.23076923076924</v>
      </c>
      <c r="F27" s="4">
        <f>F28+F29</f>
        <v>138.3</v>
      </c>
      <c r="G27" s="17">
        <f t="shared" si="1"/>
        <v>95.15545914678235</v>
      </c>
    </row>
    <row r="28" spans="1:7" ht="94.5">
      <c r="A28" s="15" t="s">
        <v>71</v>
      </c>
      <c r="B28" s="12" t="s">
        <v>63</v>
      </c>
      <c r="C28" s="6">
        <v>20</v>
      </c>
      <c r="D28" s="6"/>
      <c r="E28" s="6">
        <f t="shared" si="0"/>
        <v>0</v>
      </c>
      <c r="F28" s="6"/>
      <c r="G28" s="17"/>
    </row>
    <row r="29" spans="1:7" ht="47.25">
      <c r="A29" s="15" t="s">
        <v>72</v>
      </c>
      <c r="B29" s="5" t="s">
        <v>64</v>
      </c>
      <c r="C29" s="6">
        <v>110</v>
      </c>
      <c r="D29" s="6">
        <v>131.6</v>
      </c>
      <c r="E29" s="6">
        <f t="shared" si="0"/>
        <v>119.63636363636363</v>
      </c>
      <c r="F29" s="6">
        <v>138.3</v>
      </c>
      <c r="G29" s="17"/>
    </row>
    <row r="30" spans="1:7" ht="15.75">
      <c r="A30" s="14" t="s">
        <v>0</v>
      </c>
      <c r="B30" s="3" t="s">
        <v>32</v>
      </c>
      <c r="C30" s="4">
        <v>388</v>
      </c>
      <c r="D30" s="4">
        <v>455</v>
      </c>
      <c r="E30" s="4">
        <f t="shared" si="0"/>
        <v>117.26804123711341</v>
      </c>
      <c r="F30" s="4">
        <v>31.1</v>
      </c>
      <c r="G30" s="17">
        <f t="shared" si="1"/>
        <v>1463.022508038585</v>
      </c>
    </row>
    <row r="31" spans="1:7" ht="15.75">
      <c r="A31" s="14" t="s">
        <v>1</v>
      </c>
      <c r="B31" s="3" t="s">
        <v>33</v>
      </c>
      <c r="C31" s="4"/>
      <c r="D31" s="4">
        <v>104.1</v>
      </c>
      <c r="E31" s="4"/>
      <c r="F31" s="4">
        <v>8.3</v>
      </c>
      <c r="G31" s="17">
        <f t="shared" si="1"/>
        <v>1254.2168674698794</v>
      </c>
    </row>
    <row r="32" spans="1:7" ht="15.75">
      <c r="A32" s="14" t="s">
        <v>2</v>
      </c>
      <c r="B32" s="3" t="s">
        <v>78</v>
      </c>
      <c r="C32" s="4">
        <f>C33+C42+C41+C38</f>
        <v>822221.3999999999</v>
      </c>
      <c r="D32" s="4">
        <f>D33+D42+D41+D38+D39+D40</f>
        <v>145928.30000000002</v>
      </c>
      <c r="E32" s="4">
        <f aca="true" t="shared" si="2" ref="E32:E43">D32/C32*100</f>
        <v>17.748054234540724</v>
      </c>
      <c r="F32" s="4">
        <f>F33+F42+F41+F38</f>
        <v>187837.2</v>
      </c>
      <c r="G32" s="17">
        <f t="shared" si="1"/>
        <v>77.68871128828582</v>
      </c>
    </row>
    <row r="33" spans="1:7" ht="31.5">
      <c r="A33" s="14" t="s">
        <v>3</v>
      </c>
      <c r="B33" s="3" t="s">
        <v>34</v>
      </c>
      <c r="C33" s="4">
        <f>C34+C35+C36+C37</f>
        <v>822221.3999999999</v>
      </c>
      <c r="D33" s="4">
        <f>D34+D35+D36+D37</f>
        <v>146559</v>
      </c>
      <c r="E33" s="4">
        <f t="shared" si="2"/>
        <v>17.824761068004314</v>
      </c>
      <c r="F33" s="4">
        <f>F34+F35+F36+F37</f>
        <v>188261.5</v>
      </c>
      <c r="G33" s="17">
        <f t="shared" si="1"/>
        <v>77.84863076093626</v>
      </c>
    </row>
    <row r="34" spans="1:7" ht="31.5">
      <c r="A34" s="15" t="s">
        <v>65</v>
      </c>
      <c r="B34" s="5" t="s">
        <v>66</v>
      </c>
      <c r="C34" s="6">
        <v>173535.6</v>
      </c>
      <c r="D34" s="6">
        <v>43384</v>
      </c>
      <c r="E34" s="6">
        <f t="shared" si="2"/>
        <v>25.000057625063675</v>
      </c>
      <c r="F34" s="6">
        <v>45960</v>
      </c>
      <c r="G34" s="17">
        <f t="shared" si="1"/>
        <v>94.39512619669279</v>
      </c>
    </row>
    <row r="35" spans="1:7" ht="31.5">
      <c r="A35" s="15" t="s">
        <v>67</v>
      </c>
      <c r="B35" s="5" t="s">
        <v>46</v>
      </c>
      <c r="C35" s="6">
        <v>123652.1</v>
      </c>
      <c r="D35" s="6">
        <v>2159.6</v>
      </c>
      <c r="E35" s="6">
        <f t="shared" si="2"/>
        <v>1.7465129989704984</v>
      </c>
      <c r="F35" s="6">
        <v>28471.3</v>
      </c>
      <c r="G35" s="17">
        <f t="shared" si="1"/>
        <v>7.585182271269665</v>
      </c>
    </row>
    <row r="36" spans="1:7" ht="31.5">
      <c r="A36" s="15" t="s">
        <v>68</v>
      </c>
      <c r="B36" s="5" t="s">
        <v>69</v>
      </c>
      <c r="C36" s="6">
        <v>477334.5</v>
      </c>
      <c r="D36" s="6">
        <v>93743.8</v>
      </c>
      <c r="E36" s="6">
        <f t="shared" si="2"/>
        <v>19.63901624542119</v>
      </c>
      <c r="F36" s="6">
        <v>102630</v>
      </c>
      <c r="G36" s="17">
        <f t="shared" si="1"/>
        <v>91.34151807463705</v>
      </c>
    </row>
    <row r="37" spans="1:7" ht="15.75">
      <c r="A37" s="15" t="s">
        <v>70</v>
      </c>
      <c r="B37" s="5" t="s">
        <v>16</v>
      </c>
      <c r="C37" s="6">
        <v>47699.2</v>
      </c>
      <c r="D37" s="6">
        <v>7271.6</v>
      </c>
      <c r="E37" s="6">
        <f t="shared" si="2"/>
        <v>15.244700120756743</v>
      </c>
      <c r="F37" s="6">
        <v>11200.2</v>
      </c>
      <c r="G37" s="17">
        <f t="shared" si="1"/>
        <v>64.92384064570275</v>
      </c>
    </row>
    <row r="38" spans="1:7" ht="31.5">
      <c r="A38" s="14" t="s">
        <v>74</v>
      </c>
      <c r="B38" s="3" t="s">
        <v>73</v>
      </c>
      <c r="C38" s="4"/>
      <c r="D38" s="4"/>
      <c r="E38" s="4"/>
      <c r="F38" s="4"/>
      <c r="G38" s="17"/>
    </row>
    <row r="39" spans="1:7" ht="21" customHeight="1">
      <c r="A39" s="14" t="s">
        <v>84</v>
      </c>
      <c r="B39" s="3" t="s">
        <v>86</v>
      </c>
      <c r="C39" s="4"/>
      <c r="D39" s="4">
        <v>212</v>
      </c>
      <c r="E39" s="4"/>
      <c r="F39" s="4"/>
      <c r="G39" s="17"/>
    </row>
    <row r="40" spans="1:7" ht="96" customHeight="1">
      <c r="A40" s="14" t="s">
        <v>85</v>
      </c>
      <c r="B40" s="3" t="s">
        <v>87</v>
      </c>
      <c r="C40" s="4"/>
      <c r="D40" s="4">
        <v>-428.9</v>
      </c>
      <c r="E40" s="4"/>
      <c r="F40" s="4"/>
      <c r="G40" s="17"/>
    </row>
    <row r="41" spans="1:7" ht="78.75">
      <c r="A41" s="14" t="s">
        <v>75</v>
      </c>
      <c r="B41" s="3" t="s">
        <v>57</v>
      </c>
      <c r="C41" s="4">
        <v>0</v>
      </c>
      <c r="D41" s="4">
        <v>370</v>
      </c>
      <c r="E41" s="4"/>
      <c r="F41" s="4"/>
      <c r="G41" s="17"/>
    </row>
    <row r="42" spans="1:7" ht="47.25">
      <c r="A42" s="14" t="s">
        <v>76</v>
      </c>
      <c r="B42" s="3" t="s">
        <v>35</v>
      </c>
      <c r="C42" s="4">
        <v>0</v>
      </c>
      <c r="D42" s="4">
        <v>-783.8</v>
      </c>
      <c r="E42" s="4"/>
      <c r="F42" s="4">
        <v>-424.3</v>
      </c>
      <c r="G42" s="17">
        <f t="shared" si="1"/>
        <v>184.72778694320056</v>
      </c>
    </row>
    <row r="43" spans="1:7" ht="15.75">
      <c r="A43" s="18" t="s">
        <v>23</v>
      </c>
      <c r="B43" s="18"/>
      <c r="C43" s="4">
        <f>C32+C5</f>
        <v>1093848.4</v>
      </c>
      <c r="D43" s="4">
        <f>D32+D5</f>
        <v>471326.8999999999</v>
      </c>
      <c r="E43" s="4">
        <f t="shared" si="2"/>
        <v>43.08886862201379</v>
      </c>
      <c r="F43" s="4">
        <f>F32+F5</f>
        <v>229695.50000000003</v>
      </c>
      <c r="G43" s="17">
        <f t="shared" si="1"/>
        <v>205.19640132262055</v>
      </c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</sheetData>
  <sheetProtection/>
  <mergeCells count="3">
    <mergeCell ref="A43:B43"/>
    <mergeCell ref="A1:G1"/>
    <mergeCell ref="E2:G2"/>
  </mergeCells>
  <printOptions/>
  <pageMargins left="0.7874015748031497" right="0" top="0.5905511811023623" bottom="0.1968503937007874" header="0" footer="0"/>
  <pageSetup firstPageNumber="3" useFirstPageNumber="1" fitToHeight="0" horizontalDpi="600" verticalDpi="600" orientation="landscape" pageOrder="overThenDown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dohodsp2</cp:lastModifiedBy>
  <cp:lastPrinted>2023-03-28T14:23:44Z</cp:lastPrinted>
  <dcterms:created xsi:type="dcterms:W3CDTF">1999-06-18T11:49:53Z</dcterms:created>
  <dcterms:modified xsi:type="dcterms:W3CDTF">2024-04-05T11:40:40Z</dcterms:modified>
  <cp:category/>
  <cp:version/>
  <cp:contentType/>
  <cp:contentStatus/>
</cp:coreProperties>
</file>