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40" windowHeight="4650" activeTab="0"/>
  </bookViews>
  <sheets>
    <sheet name="Доходы" sheetId="1" r:id="rId1"/>
  </sheets>
  <definedNames>
    <definedName name="APPT" localSheetId="0">'Доходы'!#REF!</definedName>
    <definedName name="FIO" localSheetId="0">'Доходы'!#REF!</definedName>
    <definedName name="SIGN" localSheetId="0">'Доходы'!$B$7:$C$7</definedName>
    <definedName name="_xlnm.Print_Titles" localSheetId="0">'Доходы'!$3:$3</definedName>
  </definedNames>
  <calcPr fullCalcOnLoad="1" refMode="R1C1"/>
</workbook>
</file>

<file path=xl/sharedStrings.xml><?xml version="1.0" encoding="utf-8"?>
<sst xmlns="http://schemas.openxmlformats.org/spreadsheetml/2006/main" count="84" uniqueCount="84">
  <si>
    <t xml:space="preserve"> 11600000000000 000</t>
  </si>
  <si>
    <t xml:space="preserve"> 11700000000000 000</t>
  </si>
  <si>
    <t xml:space="preserve"> 20000000000000 000</t>
  </si>
  <si>
    <t xml:space="preserve"> 20200000000000 000</t>
  </si>
  <si>
    <t xml:space="preserve"> 10000000000000 000</t>
  </si>
  <si>
    <t xml:space="preserve"> 10100000000000 000</t>
  </si>
  <si>
    <t xml:space="preserve"> 10500000000000 000</t>
  </si>
  <si>
    <t xml:space="preserve"> 10502000020000 110</t>
  </si>
  <si>
    <t xml:space="preserve"> 10503000010000 110</t>
  </si>
  <si>
    <t xml:space="preserve"> 10800000000000 000</t>
  </si>
  <si>
    <t xml:space="preserve"> 11100000000000 000</t>
  </si>
  <si>
    <t xml:space="preserve"> 11105010000000 120</t>
  </si>
  <si>
    <t xml:space="preserve"> 11200000000000 000</t>
  </si>
  <si>
    <t xml:space="preserve"> 11201000010000 120</t>
  </si>
  <si>
    <t xml:space="preserve"> 11300000000000 000</t>
  </si>
  <si>
    <t xml:space="preserve"> 11400000000000 000</t>
  </si>
  <si>
    <t>Иные межбюджетные трансферты</t>
  </si>
  <si>
    <t xml:space="preserve"> Наименование показателя</t>
  </si>
  <si>
    <t>Единый налог на вмененный доход для отдельных видов деятельности</t>
  </si>
  <si>
    <t>Единый сельскохозяйственный налог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</si>
  <si>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</si>
  <si>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Плата за негативное воздействие на окружающую среду</t>
  </si>
  <si>
    <t>Код бюджетной классификации</t>
  </si>
  <si>
    <t>ВСЕГО ДОХОДОВ ПО БЮДЖЕТУ</t>
  </si>
  <si>
    <t>Налоговые и неналоговые доходы</t>
  </si>
  <si>
    <t>Налоги на прибыль, доходы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</si>
  <si>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</si>
  <si>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</si>
  <si>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</si>
  <si>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Платежи при пользовании природными ресурсами 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</si>
  <si>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</si>
  <si>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</si>
  <si>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</si>
  <si>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</si>
  <si>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</si>
  <si>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</si>
  <si>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 xml:space="preserve">Налог на доходы физических лиц </t>
  </si>
  <si>
    <t xml:space="preserve"> 10102000010000 110</t>
  </si>
  <si>
    <t xml:space="preserve"> 11109000000000 120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</si>
  <si>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</si>
  <si>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11105000000000 120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</si>
  <si>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</si>
  <si>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 том числе:</t>
  </si>
  <si>
    <t xml:space="preserve"> 11105030000000 120</t>
  </si>
  <si>
    <t xml:space="preserve"> 11105070000000 120</t>
  </si>
  <si>
    <t>Процент испол-нения к годовым назначе-ниям</t>
  </si>
  <si>
    <t>Субсидии бюджетам бюджетной системы Российской Федерации (межбюджетные субсидии)</t>
  </si>
  <si>
    <t xml:space="preserve"> 11105020000000 120</t>
  </si>
  <si>
    <t xml:space="preserve"> 10300000000000 000</t>
  </si>
  <si>
    <t xml:space="preserve"> 10302000010000 110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</si>
  <si>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</si>
  <si>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 реализуемые на территории Российской Федерации</t>
  </si>
  <si>
    <t xml:space="preserve"> 10504000020000 110</t>
  </si>
  <si>
    <t>Налог, взимаемый в связи с применением патентной системы налогообложения</t>
  </si>
  <si>
    <t>3</t>
  </si>
  <si>
    <t>4</t>
  </si>
  <si>
    <t>5</t>
  </si>
  <si>
    <t>6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</si>
  <si>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</si>
  <si>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Налог взимаемый в связи с применением упрощенной системы налогообложения</t>
  </si>
  <si>
    <t xml:space="preserve"> 10501000000000 110</t>
  </si>
  <si>
    <t>БЕЗВОЗМЕЗД-НЫЕ ПОСТУПЛЕНИЯ</t>
  </si>
  <si>
    <t>Доходы, получаемые в виде арендной платы за земли,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</si>
  <si>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</si>
  <si>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</si>
  <si>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</si>
  <si>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</si>
  <si>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20210000000000 150</t>
  </si>
  <si>
    <t xml:space="preserve">Дотации бюджетам бюджетной системы Российской Федерации </t>
  </si>
  <si>
    <t xml:space="preserve"> 20220000000000 150</t>
  </si>
  <si>
    <t xml:space="preserve"> 20230000000000 150</t>
  </si>
  <si>
    <t xml:space="preserve">Субвенции бюджетам бюджетной системы Российской Федерации </t>
  </si>
  <si>
    <t xml:space="preserve"> 20240000000000 150</t>
  </si>
  <si>
    <t xml:space="preserve"> 114 02000000000000</t>
  </si>
  <si>
    <t xml:space="preserve"> 11406000000000430</t>
  </si>
  <si>
    <t>Безвозмездные поступления от негосударствен-ных организаций</t>
  </si>
  <si>
    <t>20400000000000 000</t>
  </si>
  <si>
    <t>21800000000000 000</t>
  </si>
  <si>
    <t>21900000000000 000</t>
  </si>
  <si>
    <t>Отклонения     (+,-) от годового плана</t>
  </si>
  <si>
    <t xml:space="preserve">             (тыс. рублей)</t>
  </si>
  <si>
    <t xml:space="preserve">Сведения об исполнении доходов бюджета муниципального района "Краснояружский район"за 9 месяцев 2023 года в сравнении с запланированными значениями на соответствующий период                 </t>
  </si>
  <si>
    <t>Утверждено на  2023 год</t>
  </si>
  <si>
    <t>Исполнено на         01.10.2023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</si>
</sst>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  <numFmt numFmtId="178" formatCode="#,##0.0"/>
    <numFmt numFmtId="179" formatCode="0.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3" fontId="7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left" vertical="center" wrapText="1"/>
    </xf>
    <xf numFmtId="179" fontId="11" fillId="0" borderId="10" xfId="0" applyNumberFormat="1" applyFont="1" applyBorder="1" applyAlignment="1">
      <alignment horizontal="right" vertical="center"/>
    </xf>
    <xf numFmtId="49" fontId="10" fillId="0" borderId="10" xfId="0" applyNumberFormat="1" applyFont="1" applyBorder="1" applyAlignment="1">
      <alignment horizontal="left" vertical="center" wrapText="1"/>
    </xf>
    <xf numFmtId="179" fontId="10" fillId="0" borderId="10" xfId="0" applyNumberFormat="1" applyFont="1" applyBorder="1" applyAlignment="1">
      <alignment horizontal="righ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10" fillId="0" borderId="10" xfId="0" applyNumberFormat="1" applyFont="1" applyBorder="1" applyAlignment="1">
      <alignment horizontal="left" vertical="center" wrapText="1"/>
    </xf>
    <xf numFmtId="179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2.75"/>
  <cols>
    <col min="1" max="1" width="22.25390625" style="0" customWidth="1"/>
    <col min="2" max="2" width="23.00390625" style="0" customWidth="1"/>
    <col min="3" max="3" width="13.25390625" style="0" customWidth="1"/>
    <col min="4" max="4" width="13.75390625" style="0" customWidth="1"/>
    <col min="5" max="5" width="10.125" style="0" customWidth="1"/>
    <col min="6" max="6" width="13.25390625" style="0" customWidth="1"/>
  </cols>
  <sheetData>
    <row r="1" spans="1:6" ht="54.75" customHeight="1">
      <c r="A1" s="19" t="s">
        <v>81</v>
      </c>
      <c r="B1" s="19"/>
      <c r="C1" s="19"/>
      <c r="D1" s="19"/>
      <c r="E1" s="19"/>
      <c r="F1" s="19"/>
    </row>
    <row r="2" spans="2:6" ht="15.75">
      <c r="B2" s="4"/>
      <c r="C2" s="4"/>
      <c r="D2" s="4"/>
      <c r="E2" s="18" t="s">
        <v>80</v>
      </c>
      <c r="F2" s="18"/>
    </row>
    <row r="3" spans="1:6" ht="94.5">
      <c r="A3" s="12" t="s">
        <v>22</v>
      </c>
      <c r="B3" s="12" t="s">
        <v>17</v>
      </c>
      <c r="C3" s="13" t="s">
        <v>82</v>
      </c>
      <c r="D3" s="13" t="s">
        <v>83</v>
      </c>
      <c r="E3" s="13" t="s">
        <v>45</v>
      </c>
      <c r="F3" s="13" t="s">
        <v>79</v>
      </c>
    </row>
    <row r="4" spans="1:6" ht="15.75">
      <c r="A4" s="12">
        <v>1</v>
      </c>
      <c r="B4" s="12">
        <v>2</v>
      </c>
      <c r="C4" s="13" t="s">
        <v>54</v>
      </c>
      <c r="D4" s="13" t="s">
        <v>55</v>
      </c>
      <c r="E4" s="13" t="s">
        <v>56</v>
      </c>
      <c r="F4" s="13" t="s">
        <v>57</v>
      </c>
    </row>
    <row r="5" spans="1:6" ht="47.25">
      <c r="A5" s="14" t="s">
        <v>4</v>
      </c>
      <c r="B5" s="5" t="s">
        <v>24</v>
      </c>
      <c r="C5" s="6">
        <f>C6+C10+C15+C16+C24+C26+C27+C30+C31+C8</f>
        <v>385457</v>
      </c>
      <c r="D5" s="6">
        <f>D6+D10+D15+D16+D24+D26+D27+D30+D31+D8</f>
        <v>337488</v>
      </c>
      <c r="E5" s="6">
        <f>D5/C5*100</f>
        <v>87.55529151111537</v>
      </c>
      <c r="F5" s="6">
        <f>D5-C5</f>
        <v>-47969</v>
      </c>
    </row>
    <row r="6" spans="1:6" ht="31.5">
      <c r="A6" s="14" t="s">
        <v>5</v>
      </c>
      <c r="B6" s="5" t="s">
        <v>25</v>
      </c>
      <c r="C6" s="6">
        <f>C7</f>
        <v>348921</v>
      </c>
      <c r="D6" s="6">
        <f>D7</f>
        <v>304050</v>
      </c>
      <c r="E6" s="6">
        <f aca="true" t="shared" si="0" ref="E6:E30">D6/C6*100</f>
        <v>87.1400689554369</v>
      </c>
      <c r="F6" s="6">
        <f aca="true" t="shared" si="1" ref="F6:F30">D6-C6</f>
        <v>-44871</v>
      </c>
    </row>
    <row r="7" spans="1:6" ht="31.5">
      <c r="A7" s="15" t="s">
        <v>37</v>
      </c>
      <c r="B7" s="7" t="s">
        <v>36</v>
      </c>
      <c r="C7" s="8">
        <v>348921</v>
      </c>
      <c r="D7" s="8">
        <v>304050</v>
      </c>
      <c r="E7" s="8">
        <f t="shared" si="0"/>
        <v>87.1400689554369</v>
      </c>
      <c r="F7" s="8">
        <f t="shared" si="1"/>
        <v>-44871</v>
      </c>
    </row>
    <row r="8" spans="1:6" ht="94.5">
      <c r="A8" s="14" t="s">
        <v>48</v>
      </c>
      <c r="B8" s="5" t="s">
        <v>51</v>
      </c>
      <c r="C8" s="6">
        <f>C9</f>
        <v>8484</v>
      </c>
      <c r="D8" s="6">
        <f>D9</f>
        <v>7142</v>
      </c>
      <c r="E8" s="6">
        <f t="shared" si="0"/>
        <v>84.18198962753418</v>
      </c>
      <c r="F8" s="6">
        <f t="shared" si="1"/>
        <v>-1342</v>
      </c>
    </row>
    <row r="9" spans="1:6" ht="110.25">
      <c r="A9" s="15" t="s">
        <v>49</v>
      </c>
      <c r="B9" s="7" t="s">
        <v>50</v>
      </c>
      <c r="C9" s="8">
        <v>8484</v>
      </c>
      <c r="D9" s="8">
        <v>7142</v>
      </c>
      <c r="E9" s="8">
        <f t="shared" si="0"/>
        <v>84.18198962753418</v>
      </c>
      <c r="F9" s="8">
        <f t="shared" si="1"/>
        <v>-1342</v>
      </c>
    </row>
    <row r="10" spans="1:6" ht="31.5">
      <c r="A10" s="14" t="s">
        <v>6</v>
      </c>
      <c r="B10" s="5" t="s">
        <v>26</v>
      </c>
      <c r="C10" s="6">
        <f>C12+C13+C14+C11</f>
        <v>6622</v>
      </c>
      <c r="D10" s="9">
        <f>D12+D13+D14+D11</f>
        <v>6537</v>
      </c>
      <c r="E10" s="6">
        <f t="shared" si="0"/>
        <v>98.71639987919058</v>
      </c>
      <c r="F10" s="6">
        <f t="shared" si="1"/>
        <v>-85</v>
      </c>
    </row>
    <row r="11" spans="1:6" ht="63">
      <c r="A11" s="15" t="s">
        <v>60</v>
      </c>
      <c r="B11" s="7" t="s">
        <v>59</v>
      </c>
      <c r="C11" s="8">
        <v>1276</v>
      </c>
      <c r="D11" s="8">
        <v>1899</v>
      </c>
      <c r="E11" s="8">
        <f t="shared" si="0"/>
        <v>148.8244514106583</v>
      </c>
      <c r="F11" s="8">
        <f t="shared" si="1"/>
        <v>623</v>
      </c>
    </row>
    <row r="12" spans="1:6" ht="63">
      <c r="A12" s="15" t="s">
        <v>7</v>
      </c>
      <c r="B12" s="7" t="s">
        <v>18</v>
      </c>
      <c r="C12" s="8">
        <v>0</v>
      </c>
      <c r="D12" s="8">
        <v>-19</v>
      </c>
      <c r="E12" s="8">
        <v>0</v>
      </c>
      <c r="F12" s="6">
        <f t="shared" si="1"/>
        <v>-19</v>
      </c>
    </row>
    <row r="13" spans="1:6" ht="47.25">
      <c r="A13" s="15" t="s">
        <v>8</v>
      </c>
      <c r="B13" s="7" t="s">
        <v>19</v>
      </c>
      <c r="C13" s="8">
        <v>1727</v>
      </c>
      <c r="D13" s="8">
        <v>2509</v>
      </c>
      <c r="E13" s="8">
        <f t="shared" si="0"/>
        <v>145.28083381586566</v>
      </c>
      <c r="F13" s="8">
        <f t="shared" si="1"/>
        <v>782</v>
      </c>
    </row>
    <row r="14" spans="1:6" ht="63">
      <c r="A14" s="15" t="s">
        <v>52</v>
      </c>
      <c r="B14" s="7" t="s">
        <v>53</v>
      </c>
      <c r="C14" s="8">
        <v>3619</v>
      </c>
      <c r="D14" s="8">
        <v>2148</v>
      </c>
      <c r="E14" s="8">
        <f t="shared" si="0"/>
        <v>59.35341254490191</v>
      </c>
      <c r="F14" s="8">
        <f t="shared" si="1"/>
        <v>-1471</v>
      </c>
    </row>
    <row r="15" spans="1:6" ht="31.5">
      <c r="A15" s="14" t="s">
        <v>9</v>
      </c>
      <c r="B15" s="5" t="s">
        <v>27</v>
      </c>
      <c r="C15" s="6">
        <v>1659</v>
      </c>
      <c r="D15" s="6">
        <v>1147</v>
      </c>
      <c r="E15" s="6">
        <f t="shared" si="0"/>
        <v>69.13803496081977</v>
      </c>
      <c r="F15" s="6">
        <f t="shared" si="1"/>
        <v>-512</v>
      </c>
    </row>
    <row r="16" spans="1:6" ht="110.25">
      <c r="A16" s="14" t="s">
        <v>10</v>
      </c>
      <c r="B16" s="5" t="s">
        <v>28</v>
      </c>
      <c r="C16" s="6">
        <f>C17+C23</f>
        <v>19020</v>
      </c>
      <c r="D16" s="6">
        <f>D17+D23</f>
        <v>15805</v>
      </c>
      <c r="E16" s="6">
        <f t="shared" si="0"/>
        <v>83.09674027339643</v>
      </c>
      <c r="F16" s="6">
        <f t="shared" si="1"/>
        <v>-3215</v>
      </c>
    </row>
    <row r="17" spans="1:6" ht="315">
      <c r="A17" s="15" t="s">
        <v>40</v>
      </c>
      <c r="B17" s="10" t="s">
        <v>41</v>
      </c>
      <c r="C17" s="8">
        <f>C19+C21+C22+C20</f>
        <v>19000</v>
      </c>
      <c r="D17" s="8">
        <v>15793</v>
      </c>
      <c r="E17" s="8">
        <f t="shared" si="0"/>
        <v>83.12105263157895</v>
      </c>
      <c r="F17" s="8">
        <f t="shared" si="1"/>
        <v>-3207</v>
      </c>
    </row>
    <row r="18" spans="1:6" ht="15.75">
      <c r="A18" s="15"/>
      <c r="B18" s="10" t="s">
        <v>42</v>
      </c>
      <c r="C18" s="8"/>
      <c r="D18" s="8"/>
      <c r="E18" s="8"/>
      <c r="F18" s="8"/>
    </row>
    <row r="19" spans="1:6" ht="204.75">
      <c r="A19" s="15" t="s">
        <v>11</v>
      </c>
      <c r="B19" s="10" t="s">
        <v>20</v>
      </c>
      <c r="C19" s="8">
        <v>2750</v>
      </c>
      <c r="D19" s="8">
        <v>2036</v>
      </c>
      <c r="E19" s="8">
        <f t="shared" si="0"/>
        <v>74.03636363636363</v>
      </c>
      <c r="F19" s="8">
        <f t="shared" si="1"/>
        <v>-714</v>
      </c>
    </row>
    <row r="20" spans="1:6" ht="267.75">
      <c r="A20" s="15" t="s">
        <v>47</v>
      </c>
      <c r="B20" s="10" t="s">
        <v>62</v>
      </c>
      <c r="C20" s="8">
        <v>15512</v>
      </c>
      <c r="D20" s="8">
        <v>12952</v>
      </c>
      <c r="E20" s="8">
        <f t="shared" si="0"/>
        <v>83.49664775657556</v>
      </c>
      <c r="F20" s="8">
        <f t="shared" si="1"/>
        <v>-2560</v>
      </c>
    </row>
    <row r="21" spans="1:6" ht="299.25">
      <c r="A21" s="15" t="s">
        <v>43</v>
      </c>
      <c r="B21" s="16" t="s">
        <v>63</v>
      </c>
      <c r="C21" s="8">
        <v>0</v>
      </c>
      <c r="D21" s="8"/>
      <c r="E21" s="8">
        <v>0</v>
      </c>
      <c r="F21" s="8">
        <f t="shared" si="1"/>
        <v>0</v>
      </c>
    </row>
    <row r="22" spans="1:6" ht="126">
      <c r="A22" s="15" t="s">
        <v>44</v>
      </c>
      <c r="B22" s="16" t="s">
        <v>64</v>
      </c>
      <c r="C22" s="8">
        <v>738</v>
      </c>
      <c r="D22" s="8">
        <v>805</v>
      </c>
      <c r="E22" s="8">
        <f t="shared" si="0"/>
        <v>109.07859078590786</v>
      </c>
      <c r="F22" s="8">
        <f t="shared" si="1"/>
        <v>67</v>
      </c>
    </row>
    <row r="23" spans="1:6" ht="283.5">
      <c r="A23" s="15" t="s">
        <v>38</v>
      </c>
      <c r="B23" s="10" t="s">
        <v>39</v>
      </c>
      <c r="C23" s="8">
        <v>20</v>
      </c>
      <c r="D23" s="8">
        <v>12</v>
      </c>
      <c r="E23" s="8">
        <v>0</v>
      </c>
      <c r="F23" s="8">
        <f t="shared" si="1"/>
        <v>-8</v>
      </c>
    </row>
    <row r="24" spans="1:6" ht="63">
      <c r="A24" s="14" t="s">
        <v>12</v>
      </c>
      <c r="B24" s="5" t="s">
        <v>29</v>
      </c>
      <c r="C24" s="6">
        <f>C25</f>
        <v>436</v>
      </c>
      <c r="D24" s="6">
        <f>D25</f>
        <v>679</v>
      </c>
      <c r="E24" s="6">
        <f t="shared" si="0"/>
        <v>155.73394495412845</v>
      </c>
      <c r="F24" s="6">
        <f t="shared" si="1"/>
        <v>243</v>
      </c>
    </row>
    <row r="25" spans="1:6" ht="47.25">
      <c r="A25" s="15" t="s">
        <v>13</v>
      </c>
      <c r="B25" s="7" t="s">
        <v>21</v>
      </c>
      <c r="C25" s="11">
        <v>436</v>
      </c>
      <c r="D25" s="11">
        <v>679</v>
      </c>
      <c r="E25" s="8">
        <f t="shared" si="0"/>
        <v>155.73394495412845</v>
      </c>
      <c r="F25" s="6">
        <f t="shared" si="1"/>
        <v>243</v>
      </c>
    </row>
    <row r="26" spans="1:6" ht="63">
      <c r="A26" s="14" t="s">
        <v>14</v>
      </c>
      <c r="B26" s="5" t="s">
        <v>30</v>
      </c>
      <c r="C26" s="6">
        <v>34</v>
      </c>
      <c r="D26" s="6">
        <v>752</v>
      </c>
      <c r="E26" s="8">
        <f t="shared" si="0"/>
        <v>2211.7647058823527</v>
      </c>
      <c r="F26" s="6">
        <f t="shared" si="1"/>
        <v>718</v>
      </c>
    </row>
    <row r="27" spans="1:6" ht="63">
      <c r="A27" s="14" t="s">
        <v>15</v>
      </c>
      <c r="B27" s="5" t="s">
        <v>31</v>
      </c>
      <c r="C27" s="6">
        <f>C28+C29</f>
        <v>130</v>
      </c>
      <c r="D27" s="6">
        <f>D28+D29</f>
        <v>578</v>
      </c>
      <c r="E27" s="8">
        <f t="shared" si="0"/>
        <v>444.61538461538464</v>
      </c>
      <c r="F27" s="6">
        <f t="shared" si="1"/>
        <v>448</v>
      </c>
    </row>
    <row r="28" spans="1:6" ht="299.25">
      <c r="A28" s="15" t="s">
        <v>73</v>
      </c>
      <c r="B28" s="16" t="s">
        <v>65</v>
      </c>
      <c r="C28" s="8">
        <v>20</v>
      </c>
      <c r="D28" s="8">
        <v>0</v>
      </c>
      <c r="E28" s="8">
        <f t="shared" si="0"/>
        <v>0</v>
      </c>
      <c r="F28" s="8">
        <f t="shared" si="1"/>
        <v>-20</v>
      </c>
    </row>
    <row r="29" spans="1:6" ht="94.5">
      <c r="A29" s="15" t="s">
        <v>74</v>
      </c>
      <c r="B29" s="7" t="s">
        <v>66</v>
      </c>
      <c r="C29" s="8">
        <v>110</v>
      </c>
      <c r="D29" s="8">
        <v>578</v>
      </c>
      <c r="E29" s="8">
        <f t="shared" si="0"/>
        <v>525.4545454545455</v>
      </c>
      <c r="F29" s="8">
        <f t="shared" si="1"/>
        <v>468</v>
      </c>
    </row>
    <row r="30" spans="1:6" ht="31.5">
      <c r="A30" s="14" t="s">
        <v>0</v>
      </c>
      <c r="B30" s="5" t="s">
        <v>32</v>
      </c>
      <c r="C30" s="6">
        <v>151</v>
      </c>
      <c r="D30" s="6">
        <v>717</v>
      </c>
      <c r="E30" s="6">
        <f t="shared" si="0"/>
        <v>474.83443708609275</v>
      </c>
      <c r="F30" s="6">
        <f t="shared" si="1"/>
        <v>566</v>
      </c>
    </row>
    <row r="31" spans="1:7" ht="47.25">
      <c r="A31" s="14" t="s">
        <v>1</v>
      </c>
      <c r="B31" s="5" t="s">
        <v>33</v>
      </c>
      <c r="C31" s="6"/>
      <c r="D31" s="6">
        <v>81</v>
      </c>
      <c r="E31" s="6"/>
      <c r="F31" s="6">
        <f aca="true" t="shared" si="2" ref="F31:F41">D31-C31</f>
        <v>81</v>
      </c>
      <c r="G31" s="2"/>
    </row>
    <row r="32" spans="1:7" ht="31.5">
      <c r="A32" s="14" t="s">
        <v>2</v>
      </c>
      <c r="B32" s="5" t="s">
        <v>61</v>
      </c>
      <c r="C32" s="6">
        <f>C33+C40+C39+C38</f>
        <v>942350.5999999999</v>
      </c>
      <c r="D32" s="6">
        <f>D33+D40+D39+D38</f>
        <v>660082.8999999999</v>
      </c>
      <c r="E32" s="6">
        <f aca="true" t="shared" si="3" ref="E32:E41">D32/C32*100</f>
        <v>70.0464243350617</v>
      </c>
      <c r="F32" s="6">
        <f>D32-C32</f>
        <v>-282267.69999999995</v>
      </c>
      <c r="G32" s="1"/>
    </row>
    <row r="33" spans="1:7" ht="94.5">
      <c r="A33" s="14" t="s">
        <v>3</v>
      </c>
      <c r="B33" s="5" t="s">
        <v>34</v>
      </c>
      <c r="C33" s="6">
        <f>C34+C35+C36+C37</f>
        <v>942350.5999999999</v>
      </c>
      <c r="D33" s="6">
        <f>D34+D35+D36+D37</f>
        <v>660521.8999999999</v>
      </c>
      <c r="E33" s="6">
        <f t="shared" si="3"/>
        <v>70.09300996890117</v>
      </c>
      <c r="F33" s="6">
        <f t="shared" si="2"/>
        <v>-281828.69999999995</v>
      </c>
      <c r="G33" s="1"/>
    </row>
    <row r="34" spans="1:6" ht="63">
      <c r="A34" s="15" t="s">
        <v>67</v>
      </c>
      <c r="B34" s="7" t="s">
        <v>68</v>
      </c>
      <c r="C34" s="8">
        <v>188542.9</v>
      </c>
      <c r="D34" s="8">
        <v>142580</v>
      </c>
      <c r="E34" s="8">
        <f t="shared" si="3"/>
        <v>75.62204675964993</v>
      </c>
      <c r="F34" s="8">
        <f t="shared" si="2"/>
        <v>-45962.899999999994</v>
      </c>
    </row>
    <row r="35" spans="1:6" ht="94.5">
      <c r="A35" s="15" t="s">
        <v>69</v>
      </c>
      <c r="B35" s="7" t="s">
        <v>46</v>
      </c>
      <c r="C35" s="8">
        <v>222084.2</v>
      </c>
      <c r="D35" s="8">
        <v>149032.2</v>
      </c>
      <c r="E35" s="8">
        <f t="shared" si="3"/>
        <v>67.10616964196463</v>
      </c>
      <c r="F35" s="8">
        <f t="shared" si="2"/>
        <v>-73052</v>
      </c>
    </row>
    <row r="36" spans="1:6" ht="63">
      <c r="A36" s="15" t="s">
        <v>70</v>
      </c>
      <c r="B36" s="7" t="s">
        <v>71</v>
      </c>
      <c r="C36" s="8">
        <v>479761.3</v>
      </c>
      <c r="D36" s="8">
        <v>330570.5</v>
      </c>
      <c r="E36" s="8">
        <f t="shared" si="3"/>
        <v>68.90311911360921</v>
      </c>
      <c r="F36" s="8">
        <f t="shared" si="2"/>
        <v>-149190.8</v>
      </c>
    </row>
    <row r="37" spans="1:6" ht="31.5">
      <c r="A37" s="15" t="s">
        <v>72</v>
      </c>
      <c r="B37" s="7" t="s">
        <v>16</v>
      </c>
      <c r="C37" s="8">
        <v>51962.2</v>
      </c>
      <c r="D37" s="8">
        <v>38339.2</v>
      </c>
      <c r="E37" s="8">
        <f t="shared" si="3"/>
        <v>73.7828652366528</v>
      </c>
      <c r="F37" s="8">
        <f t="shared" si="2"/>
        <v>-13623</v>
      </c>
    </row>
    <row r="38" spans="1:6" ht="63">
      <c r="A38" s="14" t="s">
        <v>76</v>
      </c>
      <c r="B38" s="5" t="s">
        <v>75</v>
      </c>
      <c r="C38" s="6"/>
      <c r="D38" s="6"/>
      <c r="E38" s="6"/>
      <c r="F38" s="8">
        <f t="shared" si="2"/>
        <v>0</v>
      </c>
    </row>
    <row r="39" spans="1:6" ht="189">
      <c r="A39" s="14" t="s">
        <v>77</v>
      </c>
      <c r="B39" s="5" t="s">
        <v>58</v>
      </c>
      <c r="C39" s="6"/>
      <c r="D39" s="6"/>
      <c r="E39" s="6"/>
      <c r="F39" s="6">
        <f t="shared" si="2"/>
        <v>0</v>
      </c>
    </row>
    <row r="40" spans="1:6" ht="126">
      <c r="A40" s="14" t="s">
        <v>78</v>
      </c>
      <c r="B40" s="5" t="s">
        <v>35</v>
      </c>
      <c r="C40" s="6">
        <v>0</v>
      </c>
      <c r="D40" s="6">
        <v>-439</v>
      </c>
      <c r="E40" s="6">
        <v>0</v>
      </c>
      <c r="F40" s="6">
        <f t="shared" si="2"/>
        <v>-439</v>
      </c>
    </row>
    <row r="41" spans="1:6" ht="15.75">
      <c r="A41" s="17" t="s">
        <v>23</v>
      </c>
      <c r="B41" s="17"/>
      <c r="C41" s="6">
        <f>C32+C5</f>
        <v>1327807.5999999999</v>
      </c>
      <c r="D41" s="6">
        <f>D32+D5</f>
        <v>997570.8999999999</v>
      </c>
      <c r="E41" s="6">
        <f t="shared" si="3"/>
        <v>75.12917534136723</v>
      </c>
      <c r="F41" s="6">
        <f t="shared" si="2"/>
        <v>-330236.69999999995</v>
      </c>
    </row>
    <row r="42" spans="2:6" ht="12.75">
      <c r="B42" s="3"/>
      <c r="C42" s="3"/>
      <c r="D42" s="3"/>
      <c r="E42" s="3"/>
      <c r="F42" s="3"/>
    </row>
    <row r="43" spans="2:6" ht="12.75">
      <c r="B43" s="3"/>
      <c r="C43" s="3"/>
      <c r="D43" s="3"/>
      <c r="E43" s="3"/>
      <c r="F43" s="3"/>
    </row>
    <row r="44" spans="2:6" ht="12.75">
      <c r="B44" s="3"/>
      <c r="C44" s="3"/>
      <c r="D44" s="3"/>
      <c r="E44" s="3"/>
      <c r="F44" s="3"/>
    </row>
    <row r="45" spans="2:6" ht="12.75">
      <c r="B45" s="3"/>
      <c r="C45" s="3"/>
      <c r="D45" s="3"/>
      <c r="E45" s="3"/>
      <c r="F45" s="3"/>
    </row>
    <row r="46" spans="2:6" ht="12.75">
      <c r="B46" s="3"/>
      <c r="C46" s="3"/>
      <c r="D46" s="3"/>
      <c r="E46" s="3"/>
      <c r="F46" s="3"/>
    </row>
    <row r="47" spans="2:6" ht="12.75">
      <c r="B47" s="3"/>
      <c r="C47" s="3"/>
      <c r="D47" s="3"/>
      <c r="E47" s="3"/>
      <c r="F47" s="3"/>
    </row>
  </sheetData>
  <sheetProtection/>
  <mergeCells count="3">
    <mergeCell ref="A41:B41"/>
    <mergeCell ref="E2:F2"/>
    <mergeCell ref="A1:F1"/>
  </mergeCells>
  <conditionalFormatting sqref="G31 F5:F41">
    <cfRule type="cellIs" priority="1" dxfId="1" operator="equal" stopIfTrue="1">
      <formula>0</formula>
    </cfRule>
  </conditionalFormatting>
  <printOptions/>
  <pageMargins left="0.7874015748031497" right="0" top="0.5905511811023623" bottom="0.1968503937007874" header="0" footer="0"/>
  <pageSetup firstPageNumber="3" useFirstPageNumber="1" fitToHeight="0" horizontalDpi="600" verticalDpi="600" orientation="portrait" pageOrder="overThenDown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dohodsp2</cp:lastModifiedBy>
  <cp:lastPrinted>2023-03-28T14:50:19Z</cp:lastPrinted>
  <dcterms:created xsi:type="dcterms:W3CDTF">1999-06-18T11:49:53Z</dcterms:created>
  <dcterms:modified xsi:type="dcterms:W3CDTF">2023-10-13T10:44:08Z</dcterms:modified>
  <cp:category/>
  <cp:version/>
  <cp:contentType/>
  <cp:contentStatus/>
</cp:coreProperties>
</file>