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'Доходы'!$A$8:$C$8</definedName>
    <definedName name="_xlnm.Print_Titles" localSheetId="0">'Доходы'!$4:$4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<sst xmlns="http://schemas.openxmlformats.org/spreadsheetml/2006/main" count="82" uniqueCount="82">
  <si>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</si>
  <si>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</si>
  <si>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</si>
  <si>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</si>
  <si>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20202000000000 151</t>
  </si>
  <si>
    <t xml:space="preserve"> 20203000000000 151</t>
  </si>
  <si>
    <t xml:space="preserve"> 20204000000000 151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</si>
  <si>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</si>
  <si>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</si>
  <si>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</si>
  <si>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</si>
  <si>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</si>
  <si>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</si>
  <si>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</si>
  <si>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</si>
  <si>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</si>
  <si>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</si>
  <si>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</si>
  <si>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</si>
  <si>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</si>
  <si>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</si>
  <si>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</si>
  <si>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</si>
  <si>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</si>
  <si>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</si>
  <si>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БЕЗВОЗМЕЗДНЫЕ ПОСТУПЛЕНИЯ</t>
  </si>
  <si>
    <t>Субвенции бюджетам субъектов Российской Федерации и муниципальных образований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</si>
  <si>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</si>
  <si>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</si>
  <si>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</si>
  <si>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</si>
  <si>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</si>
  <si>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</si>
  <si>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</si>
  <si>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</si>
  <si>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</si>
  <si>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</si>
  <si>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</si>
  <si>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</si>
  <si>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</si>
  <si>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</si>
  <si>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</si>
  <si>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</si>
  <si>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</si>
  <si>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</si>
  <si>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</si>
  <si>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</si>
  <si>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</si>
  <si>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</si>
  <si>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</si>
  <si>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</si>
  <si>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11105070000000 120</t>
  </si>
  <si>
    <t>Доходы от сдачи в аренду имущества, составляющего государственную (муниципальную) казнунаходящегося в (за исключением земельных участков)</t>
  </si>
  <si>
    <t xml:space="preserve"> 1140200000000 410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</si>
  <si>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</si>
  <si>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1140600000000 430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</si>
  <si>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</si>
  <si>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Процент испол-нения к годовым назначе-ниям</t>
  </si>
  <si>
    <t xml:space="preserve"> 20201000000000 151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</si>
  <si>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</si>
  <si>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</si>
  <si>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Отклоне-ния (+,-) от годового плана</t>
  </si>
  <si>
    <t xml:space="preserve"> 11105020000000 120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</si>
  <si>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</si>
  <si>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</si>
  <si>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</si>
  <si>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</si>
  <si>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</si>
  <si>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</si>
  <si>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</si>
  <si>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</si>
  <si>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</si>
  <si>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</si>
  <si>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6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</si>
  <si>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</si>
  <si>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</si>
  <si>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Утвержде-но на       2022 год</t>
  </si>
  <si>
    <t>Испол-нено на         01.04.  2022 г.</t>
  </si>
  <si>
    <t>Налог взимаемый в связи с применением упрощенной системы налогообложения</t>
  </si>
  <si>
    <t xml:space="preserve"> 10501000000000 110</t>
  </si>
  <si>
    <t xml:space="preserve">Сведения об исполнении доходов бюджета муниципального района "Краснояружский район" за 1 квартал 2022 года в сравнении с запланированными значениями на соответствующий период                 </t>
  </si>
  <si>
    <t xml:space="preserve">           (тыс. рублей)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</si>
</sst>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179" fontId="1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37">
      <selection activeCell="N13" sqref="N13"/>
    </sheetView>
  </sheetViews>
  <sheetFormatPr defaultColWidth="9.00390625" defaultRowHeight="12.75"/>
  <cols>
    <col min="1" max="1" width="26.125" style="0" customWidth="1"/>
    <col min="2" max="2" width="27.00390625" style="0" customWidth="1"/>
    <col min="3" max="3" width="13.125" style="0" customWidth="1"/>
    <col min="4" max="4" width="11.875" style="0" customWidth="1"/>
    <col min="5" max="5" width="9.75390625" style="0" customWidth="1"/>
    <col min="6" max="6" width="11.875" style="0" customWidth="1"/>
  </cols>
  <sheetData>
    <row r="1" spans="1:6" ht="62.25" customHeight="1">
      <c r="A1" s="23" t="s">
        <v>80</v>
      </c>
      <c r="B1" s="23"/>
      <c r="C1" s="23"/>
      <c r="D1" s="23"/>
      <c r="E1" s="23"/>
      <c r="F1" s="23"/>
    </row>
    <row r="2" spans="1:6" ht="12.75" customHeight="1">
      <c r="A2" s="21"/>
      <c r="B2" s="21"/>
      <c r="C2" s="21"/>
      <c r="D2" s="21"/>
      <c r="E2" s="21"/>
      <c r="F2" s="21"/>
    </row>
    <row r="3" spans="1:6" ht="15.75">
      <c r="A3" s="4"/>
      <c r="B3" s="4"/>
      <c r="C3" s="4"/>
      <c r="D3" s="4"/>
      <c r="E3" s="22" t="s">
        <v>81</v>
      </c>
      <c r="F3" s="22"/>
    </row>
    <row r="4" spans="1:6" ht="98.25" customHeight="1">
      <c r="A4" s="14" t="s">
        <v>27</v>
      </c>
      <c r="B4" s="14" t="s">
        <v>20</v>
      </c>
      <c r="C4" s="15" t="s">
        <v>76</v>
      </c>
      <c r="D4" s="15" t="s">
        <v>77</v>
      </c>
      <c r="E4" s="15" t="s">
        <v>57</v>
      </c>
      <c r="F4" s="15" t="s">
        <v>61</v>
      </c>
    </row>
    <row r="5" spans="1:6" ht="18.75" customHeight="1">
      <c r="A5" s="14">
        <v>2</v>
      </c>
      <c r="B5" s="14">
        <v>1</v>
      </c>
      <c r="C5" s="15" t="s">
        <v>70</v>
      </c>
      <c r="D5" s="15" t="s">
        <v>71</v>
      </c>
      <c r="E5" s="15" t="s">
        <v>72</v>
      </c>
      <c r="F5" s="15" t="s">
        <v>73</v>
      </c>
    </row>
    <row r="6" spans="1:6" ht="31.5">
      <c r="A6" s="5" t="s">
        <v>7</v>
      </c>
      <c r="B6" s="16" t="s">
        <v>29</v>
      </c>
      <c r="C6" s="6">
        <f>C7+C11+C16+C17+C25+C27+C28+C31+C32+C9</f>
        <v>224533</v>
      </c>
      <c r="D6" s="7">
        <f>D7+D11+D16+D17+D25+D27+D28+D31+D32+D9</f>
        <v>50249.899999999994</v>
      </c>
      <c r="E6" s="20">
        <f>D6/C6*100</f>
        <v>22.379739281085627</v>
      </c>
      <c r="F6" s="6">
        <f>D6-C6</f>
        <v>-174283.1</v>
      </c>
    </row>
    <row r="7" spans="1:6" ht="31.5">
      <c r="A7" s="5" t="s">
        <v>8</v>
      </c>
      <c r="B7" s="16" t="s">
        <v>30</v>
      </c>
      <c r="C7" s="6">
        <f>C8</f>
        <v>189275</v>
      </c>
      <c r="D7" s="7">
        <f>D8</f>
        <v>40359</v>
      </c>
      <c r="E7" s="7">
        <f aca="true" t="shared" si="0" ref="E7:E31">D7/C7*100</f>
        <v>21.322942808083475</v>
      </c>
      <c r="F7" s="6">
        <f aca="true" t="shared" si="1" ref="F7:F31">D7-C7</f>
        <v>-148916</v>
      </c>
    </row>
    <row r="8" spans="1:6" ht="31.5">
      <c r="A8" s="8" t="s">
        <v>43</v>
      </c>
      <c r="B8" s="17" t="s">
        <v>42</v>
      </c>
      <c r="C8" s="9">
        <v>189275</v>
      </c>
      <c r="D8" s="10">
        <v>40359</v>
      </c>
      <c r="E8" s="10">
        <f t="shared" si="0"/>
        <v>21.322942808083475</v>
      </c>
      <c r="F8" s="9">
        <f t="shared" si="1"/>
        <v>-148916</v>
      </c>
    </row>
    <row r="9" spans="1:6" ht="81.75" customHeight="1">
      <c r="A9" s="5" t="s">
        <v>64</v>
      </c>
      <c r="B9" s="16" t="s">
        <v>67</v>
      </c>
      <c r="C9" s="6">
        <f>C10</f>
        <v>8234</v>
      </c>
      <c r="D9" s="7">
        <f>D10</f>
        <v>2123.2</v>
      </c>
      <c r="E9" s="7">
        <f t="shared" si="0"/>
        <v>25.785766334709738</v>
      </c>
      <c r="F9" s="6">
        <f t="shared" si="1"/>
        <v>-6110.8</v>
      </c>
    </row>
    <row r="10" spans="1:6" ht="80.25" customHeight="1">
      <c r="A10" s="8" t="s">
        <v>65</v>
      </c>
      <c r="B10" s="17" t="s">
        <v>66</v>
      </c>
      <c r="C10" s="9">
        <v>8234</v>
      </c>
      <c r="D10" s="10">
        <v>2123.2</v>
      </c>
      <c r="E10" s="10">
        <f t="shared" si="0"/>
        <v>25.785766334709738</v>
      </c>
      <c r="F10" s="9">
        <f t="shared" si="1"/>
        <v>-6110.8</v>
      </c>
    </row>
    <row r="11" spans="1:6" ht="31.5">
      <c r="A11" s="5" t="s">
        <v>9</v>
      </c>
      <c r="B11" s="16" t="s">
        <v>31</v>
      </c>
      <c r="C11" s="6">
        <f>C13+C14+C15+C12</f>
        <v>6682</v>
      </c>
      <c r="D11" s="7">
        <f>D13+D14+D15+D12</f>
        <v>2181.8999999999996</v>
      </c>
      <c r="E11" s="7">
        <f t="shared" si="0"/>
        <v>32.65339718647111</v>
      </c>
      <c r="F11" s="6">
        <f t="shared" si="1"/>
        <v>-4500.1</v>
      </c>
    </row>
    <row r="12" spans="1:6" ht="63">
      <c r="A12" s="8" t="s">
        <v>79</v>
      </c>
      <c r="B12" s="17" t="s">
        <v>78</v>
      </c>
      <c r="C12" s="9">
        <v>798</v>
      </c>
      <c r="D12" s="10">
        <v>278.7</v>
      </c>
      <c r="E12" s="10">
        <f t="shared" si="0"/>
        <v>34.92481203007519</v>
      </c>
      <c r="F12" s="9">
        <f t="shared" si="1"/>
        <v>-519.3</v>
      </c>
    </row>
    <row r="13" spans="1:6" ht="63">
      <c r="A13" s="8" t="s">
        <v>10</v>
      </c>
      <c r="B13" s="17" t="s">
        <v>21</v>
      </c>
      <c r="C13" s="9">
        <v>0</v>
      </c>
      <c r="D13" s="10">
        <v>-3.2</v>
      </c>
      <c r="E13" s="10"/>
      <c r="F13" s="6">
        <f t="shared" si="1"/>
        <v>-3.2</v>
      </c>
    </row>
    <row r="14" spans="1:6" ht="47.25">
      <c r="A14" s="8" t="s">
        <v>11</v>
      </c>
      <c r="B14" s="17" t="s">
        <v>22</v>
      </c>
      <c r="C14" s="9">
        <v>1389</v>
      </c>
      <c r="D14" s="10">
        <v>872.1</v>
      </c>
      <c r="E14" s="10">
        <f t="shared" si="0"/>
        <v>62.786177105831534</v>
      </c>
      <c r="F14" s="9">
        <f t="shared" si="1"/>
        <v>-516.9</v>
      </c>
    </row>
    <row r="15" spans="1:6" ht="61.5" customHeight="1">
      <c r="A15" s="8" t="s">
        <v>68</v>
      </c>
      <c r="B15" s="17" t="s">
        <v>69</v>
      </c>
      <c r="C15" s="9">
        <v>4495</v>
      </c>
      <c r="D15" s="10">
        <v>1034.3</v>
      </c>
      <c r="E15" s="10">
        <f t="shared" si="0"/>
        <v>23.010011123470523</v>
      </c>
      <c r="F15" s="9">
        <f t="shared" si="1"/>
        <v>-3460.7</v>
      </c>
    </row>
    <row r="16" spans="1:6" ht="31.5">
      <c r="A16" s="5" t="s">
        <v>12</v>
      </c>
      <c r="B16" s="16" t="s">
        <v>32</v>
      </c>
      <c r="C16" s="6">
        <v>1550</v>
      </c>
      <c r="D16" s="7">
        <v>322.1</v>
      </c>
      <c r="E16" s="7">
        <f t="shared" si="0"/>
        <v>20.780645161290323</v>
      </c>
      <c r="F16" s="6">
        <f t="shared" si="1"/>
        <v>-1227.9</v>
      </c>
    </row>
    <row r="17" spans="1:6" ht="110.25">
      <c r="A17" s="5" t="s">
        <v>13</v>
      </c>
      <c r="B17" s="16" t="s">
        <v>33</v>
      </c>
      <c r="C17" s="6">
        <f>C18+C24</f>
        <v>17948</v>
      </c>
      <c r="D17" s="7">
        <f>D18+D24</f>
        <v>4674.2</v>
      </c>
      <c r="E17" s="7">
        <f t="shared" si="0"/>
        <v>26.043013149097394</v>
      </c>
      <c r="F17" s="6">
        <f t="shared" si="1"/>
        <v>-13273.8</v>
      </c>
    </row>
    <row r="18" spans="1:6" ht="241.5" customHeight="1">
      <c r="A18" s="8" t="s">
        <v>46</v>
      </c>
      <c r="B18" s="18" t="s">
        <v>47</v>
      </c>
      <c r="C18" s="9">
        <f>C20+C22+C23+C21</f>
        <v>17948</v>
      </c>
      <c r="D18" s="10">
        <v>4669.8</v>
      </c>
      <c r="E18" s="10">
        <f t="shared" si="0"/>
        <v>26.018497882772458</v>
      </c>
      <c r="F18" s="9">
        <f t="shared" si="1"/>
        <v>-13278.2</v>
      </c>
    </row>
    <row r="19" spans="1:6" ht="15.75">
      <c r="A19" s="8"/>
      <c r="B19" s="18" t="s">
        <v>48</v>
      </c>
      <c r="C19" s="9"/>
      <c r="D19" s="10"/>
      <c r="E19" s="10"/>
      <c r="F19" s="9"/>
    </row>
    <row r="20" spans="1:6" ht="177.75" customHeight="1">
      <c r="A20" s="8" t="s">
        <v>14</v>
      </c>
      <c r="B20" s="18" t="s">
        <v>23</v>
      </c>
      <c r="C20" s="9">
        <v>2467</v>
      </c>
      <c r="D20" s="10">
        <v>436.8</v>
      </c>
      <c r="E20" s="10">
        <f t="shared" si="0"/>
        <v>17.70571544385894</v>
      </c>
      <c r="F20" s="9">
        <f t="shared" si="1"/>
        <v>-2030.2</v>
      </c>
    </row>
    <row r="21" spans="1:6" ht="222.75" customHeight="1">
      <c r="A21" s="8" t="s">
        <v>62</v>
      </c>
      <c r="B21" s="18" t="s">
        <v>63</v>
      </c>
      <c r="C21" s="9">
        <v>14757</v>
      </c>
      <c r="D21" s="10">
        <v>4032.6</v>
      </c>
      <c r="E21" s="10">
        <f t="shared" si="0"/>
        <v>27.32669241715796</v>
      </c>
      <c r="F21" s="9">
        <f t="shared" si="1"/>
        <v>-10724.4</v>
      </c>
    </row>
    <row r="22" spans="1:6" ht="242.25" customHeight="1">
      <c r="A22" s="8" t="s">
        <v>49</v>
      </c>
      <c r="B22" s="18" t="s">
        <v>50</v>
      </c>
      <c r="C22" s="9">
        <v>0</v>
      </c>
      <c r="D22" s="10">
        <v>0</v>
      </c>
      <c r="E22" s="10">
        <v>0</v>
      </c>
      <c r="F22" s="9">
        <v>0</v>
      </c>
    </row>
    <row r="23" spans="1:6" ht="115.5" customHeight="1">
      <c r="A23" s="8" t="s">
        <v>51</v>
      </c>
      <c r="B23" s="17" t="s">
        <v>52</v>
      </c>
      <c r="C23" s="9">
        <v>724</v>
      </c>
      <c r="D23" s="10">
        <v>200.4</v>
      </c>
      <c r="E23" s="10">
        <f t="shared" si="0"/>
        <v>27.679558011049725</v>
      </c>
      <c r="F23" s="9">
        <f t="shared" si="1"/>
        <v>-523.6</v>
      </c>
    </row>
    <row r="24" spans="1:6" ht="306" customHeight="1">
      <c r="A24" s="8" t="s">
        <v>44</v>
      </c>
      <c r="B24" s="18" t="s">
        <v>45</v>
      </c>
      <c r="C24" s="9">
        <v>0</v>
      </c>
      <c r="D24" s="10">
        <v>4.4</v>
      </c>
      <c r="E24" s="10">
        <v>0</v>
      </c>
      <c r="F24" s="9">
        <f t="shared" si="1"/>
        <v>4.4</v>
      </c>
    </row>
    <row r="25" spans="1:6" ht="75" customHeight="1">
      <c r="A25" s="5" t="s">
        <v>15</v>
      </c>
      <c r="B25" s="16" t="s">
        <v>34</v>
      </c>
      <c r="C25" s="11">
        <f>C26</f>
        <v>500</v>
      </c>
      <c r="D25" s="7">
        <f>D26</f>
        <v>339</v>
      </c>
      <c r="E25" s="7">
        <f t="shared" si="0"/>
        <v>67.80000000000001</v>
      </c>
      <c r="F25" s="6">
        <f t="shared" si="1"/>
        <v>-161</v>
      </c>
    </row>
    <row r="26" spans="1:6" ht="47.25">
      <c r="A26" s="8" t="s">
        <v>16</v>
      </c>
      <c r="B26" s="17" t="s">
        <v>24</v>
      </c>
      <c r="C26" s="12">
        <v>500</v>
      </c>
      <c r="D26" s="13">
        <v>339</v>
      </c>
      <c r="E26" s="10">
        <v>40</v>
      </c>
      <c r="F26" s="6">
        <f t="shared" si="1"/>
        <v>-161</v>
      </c>
    </row>
    <row r="27" spans="1:6" ht="63">
      <c r="A27" s="5" t="s">
        <v>17</v>
      </c>
      <c r="B27" s="16" t="s">
        <v>35</v>
      </c>
      <c r="C27" s="6">
        <v>20</v>
      </c>
      <c r="D27" s="7">
        <v>300</v>
      </c>
      <c r="E27" s="10">
        <v>40</v>
      </c>
      <c r="F27" s="6">
        <f t="shared" si="1"/>
        <v>280</v>
      </c>
    </row>
    <row r="28" spans="1:6" ht="75" customHeight="1">
      <c r="A28" s="5" t="s">
        <v>18</v>
      </c>
      <c r="B28" s="16" t="s">
        <v>36</v>
      </c>
      <c r="C28" s="11">
        <f>C29+C30</f>
        <v>130</v>
      </c>
      <c r="D28" s="7">
        <f>D29+D30</f>
        <v>-131.3</v>
      </c>
      <c r="E28" s="10">
        <f t="shared" si="0"/>
        <v>-101</v>
      </c>
      <c r="F28" s="6">
        <f t="shared" si="1"/>
        <v>-261.3</v>
      </c>
    </row>
    <row r="29" spans="1:6" ht="213" customHeight="1">
      <c r="A29" s="8" t="s">
        <v>53</v>
      </c>
      <c r="B29" s="17" t="s">
        <v>54</v>
      </c>
      <c r="C29" s="9">
        <v>20</v>
      </c>
      <c r="D29" s="10">
        <v>-253.8</v>
      </c>
      <c r="E29" s="10">
        <f t="shared" si="0"/>
        <v>-1269.0000000000002</v>
      </c>
      <c r="F29" s="9">
        <f t="shared" si="1"/>
        <v>-273.8</v>
      </c>
    </row>
    <row r="30" spans="1:6" ht="150.75" customHeight="1">
      <c r="A30" s="8" t="s">
        <v>55</v>
      </c>
      <c r="B30" s="17" t="s">
        <v>56</v>
      </c>
      <c r="C30" s="9">
        <v>110</v>
      </c>
      <c r="D30" s="10">
        <v>122.5</v>
      </c>
      <c r="E30" s="10">
        <f t="shared" si="0"/>
        <v>111.36363636363636</v>
      </c>
      <c r="F30" s="9">
        <f t="shared" si="1"/>
        <v>12.5</v>
      </c>
    </row>
    <row r="31" spans="1:6" ht="31.5">
      <c r="A31" s="5" t="s">
        <v>0</v>
      </c>
      <c r="B31" s="16" t="s">
        <v>37</v>
      </c>
      <c r="C31" s="6">
        <v>194</v>
      </c>
      <c r="D31" s="7">
        <v>88.9</v>
      </c>
      <c r="E31" s="7">
        <f t="shared" si="0"/>
        <v>45.82474226804124</v>
      </c>
      <c r="F31" s="6">
        <f t="shared" si="1"/>
        <v>-105.1</v>
      </c>
    </row>
    <row r="32" spans="1:7" ht="31.5">
      <c r="A32" s="5" t="s">
        <v>1</v>
      </c>
      <c r="B32" s="16" t="s">
        <v>38</v>
      </c>
      <c r="C32" s="6">
        <v>0</v>
      </c>
      <c r="D32" s="7">
        <v>-7.1</v>
      </c>
      <c r="E32" s="7"/>
      <c r="F32" s="6">
        <f aca="true" t="shared" si="2" ref="F32:F41">D32-C32</f>
        <v>-7.1</v>
      </c>
      <c r="G32" s="2"/>
    </row>
    <row r="33" spans="1:7" ht="31.5">
      <c r="A33" s="5" t="s">
        <v>2</v>
      </c>
      <c r="B33" s="16" t="s">
        <v>25</v>
      </c>
      <c r="C33" s="7">
        <f>C34+C40+C39</f>
        <v>1055306.7</v>
      </c>
      <c r="D33" s="7">
        <f>D34+D40+D39</f>
        <v>196471</v>
      </c>
      <c r="E33" s="7">
        <f aca="true" t="shared" si="3" ref="E33:E41">D33/C33*100</f>
        <v>18.617431311674608</v>
      </c>
      <c r="F33" s="6">
        <f>D33-C33</f>
        <v>-858835.7</v>
      </c>
      <c r="G33" s="1"/>
    </row>
    <row r="34" spans="1:7" ht="83.25" customHeight="1">
      <c r="A34" s="5" t="s">
        <v>3</v>
      </c>
      <c r="B34" s="16" t="s">
        <v>39</v>
      </c>
      <c r="C34" s="7">
        <f>C35+C36+C37+C38</f>
        <v>1055306.7</v>
      </c>
      <c r="D34" s="7">
        <f>D35+D36+D37+D38</f>
        <v>196616</v>
      </c>
      <c r="E34" s="7">
        <f t="shared" si="3"/>
        <v>18.631171393112545</v>
      </c>
      <c r="F34" s="6">
        <f t="shared" si="2"/>
        <v>-858690.7</v>
      </c>
      <c r="G34" s="1"/>
    </row>
    <row r="35" spans="1:6" ht="81.75" customHeight="1">
      <c r="A35" s="8" t="s">
        <v>58</v>
      </c>
      <c r="B35" s="17" t="s">
        <v>59</v>
      </c>
      <c r="C35" s="10">
        <v>223928.7</v>
      </c>
      <c r="D35" s="10">
        <v>56970</v>
      </c>
      <c r="E35" s="10">
        <f t="shared" si="3"/>
        <v>25.441133718009347</v>
      </c>
      <c r="F35" s="9">
        <f t="shared" si="2"/>
        <v>-166958.7</v>
      </c>
    </row>
    <row r="36" spans="1:6" ht="78.75" customHeight="1">
      <c r="A36" s="8" t="s">
        <v>4</v>
      </c>
      <c r="B36" s="17" t="s">
        <v>60</v>
      </c>
      <c r="C36" s="10">
        <v>306995.7</v>
      </c>
      <c r="D36" s="10">
        <v>29227.3</v>
      </c>
      <c r="E36" s="10">
        <f t="shared" si="3"/>
        <v>9.520426507602549</v>
      </c>
      <c r="F36" s="9">
        <f t="shared" si="2"/>
        <v>-277768.4</v>
      </c>
    </row>
    <row r="37" spans="1:6" ht="93" customHeight="1">
      <c r="A37" s="8" t="s">
        <v>5</v>
      </c>
      <c r="B37" s="17" t="s">
        <v>26</v>
      </c>
      <c r="C37" s="10">
        <v>469949.9</v>
      </c>
      <c r="D37" s="10">
        <v>106475</v>
      </c>
      <c r="E37" s="10">
        <f t="shared" si="3"/>
        <v>22.656670423804748</v>
      </c>
      <c r="F37" s="9">
        <f t="shared" si="2"/>
        <v>-363474.9</v>
      </c>
    </row>
    <row r="38" spans="1:6" ht="31.5">
      <c r="A38" s="8" t="s">
        <v>6</v>
      </c>
      <c r="B38" s="17" t="s">
        <v>19</v>
      </c>
      <c r="C38" s="10">
        <v>54432.4</v>
      </c>
      <c r="D38" s="10">
        <v>3943.7</v>
      </c>
      <c r="E38" s="10">
        <f t="shared" si="3"/>
        <v>7.245133413187734</v>
      </c>
      <c r="F38" s="9">
        <f t="shared" si="2"/>
        <v>-50488.700000000004</v>
      </c>
    </row>
    <row r="39" spans="1:6" ht="148.5" customHeight="1">
      <c r="A39" s="5" t="s">
        <v>74</v>
      </c>
      <c r="B39" s="16" t="s">
        <v>75</v>
      </c>
      <c r="C39" s="7">
        <v>0</v>
      </c>
      <c r="D39" s="7">
        <v>99.9</v>
      </c>
      <c r="E39" s="7"/>
      <c r="F39" s="6">
        <f t="shared" si="2"/>
        <v>99.9</v>
      </c>
    </row>
    <row r="40" spans="1:6" ht="104.25" customHeight="1">
      <c r="A40" s="5" t="s">
        <v>41</v>
      </c>
      <c r="B40" s="16" t="s">
        <v>40</v>
      </c>
      <c r="C40" s="7">
        <v>0</v>
      </c>
      <c r="D40" s="7">
        <v>-244.9</v>
      </c>
      <c r="E40" s="7"/>
      <c r="F40" s="6">
        <f t="shared" si="2"/>
        <v>-244.9</v>
      </c>
    </row>
    <row r="41" spans="1:6" ht="40.5" customHeight="1">
      <c r="A41" s="24" t="s">
        <v>28</v>
      </c>
      <c r="B41" s="24"/>
      <c r="C41" s="7">
        <f>C33+C6</f>
        <v>1279839.7</v>
      </c>
      <c r="D41" s="7">
        <f>D33+D6</f>
        <v>246720.9</v>
      </c>
      <c r="E41" s="7">
        <f t="shared" si="3"/>
        <v>19.277484516224963</v>
      </c>
      <c r="F41" s="19">
        <f t="shared" si="2"/>
        <v>-1033118.7999999999</v>
      </c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</sheetData>
  <sheetProtection/>
  <mergeCells count="4">
    <mergeCell ref="A2:F2"/>
    <mergeCell ref="E3:F3"/>
    <mergeCell ref="A1:F1"/>
    <mergeCell ref="A41:B41"/>
  </mergeCells>
  <conditionalFormatting sqref="G32 F6:F41">
    <cfRule type="cellIs" priority="1" dxfId="1" operator="equal" stopIfTrue="1">
      <formula>0</formula>
    </cfRule>
  </conditionalFormatting>
  <printOptions/>
  <pageMargins left="0.7874015748031497" right="0" top="0.5905511811023623" bottom="0.1968503937007874" header="0" footer="0"/>
  <pageSetup firstPageNumber="3" useFirstPageNumber="1" fitToHeight="0" horizontalDpi="600" verticalDpi="600" orientation="portrait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2023-03-29T13:46:18Z</cp:lastPrinted>
  <dcterms:created xsi:type="dcterms:W3CDTF">1999-06-18T11:49:53Z</dcterms:created>
  <dcterms:modified xsi:type="dcterms:W3CDTF">2023-04-07T05:08:54Z</dcterms:modified>
  <cp:category/>
  <cp:version/>
  <cp:contentType/>
  <cp:contentStatus/>
</cp:coreProperties>
</file>