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1835"/>
  </bookViews>
  <sheets>
    <sheet name="Лист2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/>
  <c r="C39"/>
  <c r="F19"/>
  <c r="E19"/>
  <c r="D19"/>
  <c r="D38" s="1"/>
  <c r="D42" s="1"/>
  <c r="C19"/>
  <c r="C40" s="1"/>
  <c r="F9"/>
  <c r="F8" s="1"/>
  <c r="E9"/>
  <c r="E8" s="1"/>
  <c r="D8"/>
  <c r="C9"/>
  <c r="C8" s="1"/>
  <c r="E35" l="1"/>
  <c r="F35"/>
  <c r="C35"/>
  <c r="D40"/>
  <c r="D35"/>
</calcChain>
</file>

<file path=xl/sharedStrings.xml><?xml version="1.0" encoding="utf-8"?>
<sst xmlns="http://schemas.openxmlformats.org/spreadsheetml/2006/main" count="55" uniqueCount="55">
  <si>
    <t>Налоговые и неналоговые доходы - всего</t>
  </si>
  <si>
    <t>Налоговые доходы консолидированного бюджета</t>
  </si>
  <si>
    <t>в том числе:</t>
  </si>
  <si>
    <t>налог на доходы физических лиц</t>
  </si>
  <si>
    <t>акцизы</t>
  </si>
  <si>
    <t>налог на имущество физических лиц</t>
  </si>
  <si>
    <t>земельный налог</t>
  </si>
  <si>
    <t xml:space="preserve">Неналоговые доходы - всего </t>
  </si>
  <si>
    <t>Дотация/Субвенция поселениям</t>
  </si>
  <si>
    <t>Прочие безвозмездные (0207)</t>
  </si>
  <si>
    <t>Показатель</t>
  </si>
  <si>
    <t>Дефицит/Профицит</t>
  </si>
  <si>
    <t>тыс.руб.</t>
  </si>
  <si>
    <t>Раздел</t>
  </si>
  <si>
    <t>Проект на 2025 год</t>
  </si>
  <si>
    <t>Проект на 2026 год</t>
  </si>
  <si>
    <t>Проект на 2027 год</t>
  </si>
  <si>
    <t>А</t>
  </si>
  <si>
    <t>Б</t>
  </si>
  <si>
    <t xml:space="preserve">Всего доходы по  бюджетам </t>
  </si>
  <si>
    <t xml:space="preserve">Всего расходов по  бюджетам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</si>
  <si>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</si>
  <si>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</si>
  <si>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</si>
  <si>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</si>
  <si>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</si>
  <si>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</si>
  <si>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</si>
  <si>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</si>
  <si>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</si>
  <si>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</si>
  <si>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</si>
  <si>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</si>
  <si>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</si>
  <si>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</si>
  <si>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</si>
  <si>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</si>
  <si>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</si>
  <si>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</si>
  <si>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</si>
  <si>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</si>
  <si>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</si>
  <si>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</si>
  <si>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</si>
  <si>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</si>
  <si>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</si>
  <si>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</si>
  <si>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</si>
  <si>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</si>
  <si>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Условно утвержденные расходы</t>
  </si>
  <si>
    <t>у/у</t>
  </si>
  <si>
    <t>дот</t>
  </si>
  <si>
    <t>всего расх</t>
  </si>
  <si>
    <r>
      <t xml:space="preserve">Основные параметры  консолидированного  бюджета Краснояружского района на 2025 год и плановый период 2026-2027 годов
</t>
    </r>
    <r>
      <rPr>
        <b/>
        <sz val="18"/>
        <color rgb="FF00B050"/>
        <rFont val="Times New Roman"/>
        <family val="1"/>
        <charset val="204"/>
      </rPr>
      <t xml:space="preserve">(ЗА СЧЕТ СОБСТВЕННЫХ СРЕДСТВ) </t>
    </r>
  </si>
  <si>
    <t>Уточненный план на 01.11.2024 год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</si>
</sst>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rgb="FF00B050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2"/>
      <charset val="204"/>
    </font>
    <font>
      <sz val="16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/>
    </xf>
    <xf numFmtId="0" fontId="0" fillId="0" borderId="2" xfId="0" applyFont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0" fillId="0" borderId="0" xfId="0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3" fontId="12" fillId="4" borderId="1" xfId="0" applyNumberFormat="1" applyFont="1" applyFill="1" applyBorder="1" applyAlignment="1">
      <alignment horizontal="center" vertical="center" wrapText="1"/>
    </xf>
    <xf numFmtId="3" fontId="0" fillId="6" borderId="0" xfId="0" applyNumberFormat="1" applyFill="1"/>
    <xf numFmtId="0" fontId="0" fillId="6" borderId="0" xfId="0" applyFill="1"/>
    <xf numFmtId="3" fontId="0" fillId="0" borderId="0" xfId="0" applyNumberFormat="1"/>
    <xf numFmtId="0" fontId="4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4"/>
  <sheetViews>
    <sheetView tabSelected="1" topLeftCell="A10" workbookViewId="0">
      <selection activeCell="F24" sqref="F24"/>
    </sheetView>
  </sheetViews>
  <sheetFormatPr defaultRowHeight="15"/>
  <cols>
    <col min="1" max="1" width="7.7109375" customWidth="1"/>
    <col min="2" max="2" width="46.7109375" customWidth="1"/>
    <col min="3" max="3" width="12" customWidth="1"/>
    <col min="4" max="4" width="11.28515625" customWidth="1"/>
    <col min="5" max="5" width="12.28515625" customWidth="1"/>
    <col min="6" max="6" width="13" customWidth="1"/>
  </cols>
  <sheetData>
    <row r="2" spans="1:10" ht="58.5" customHeight="1">
      <c r="A2" s="33" t="s">
        <v>53</v>
      </c>
      <c r="B2" s="33"/>
      <c r="C2" s="33"/>
      <c r="D2" s="33"/>
      <c r="E2" s="33"/>
      <c r="F2" s="33"/>
    </row>
    <row r="3" spans="1:10" ht="18.75" hidden="1" customHeight="1">
      <c r="A3" s="1"/>
      <c r="B3" s="1"/>
      <c r="C3" s="34"/>
      <c r="D3" s="34"/>
      <c r="E3" s="2"/>
      <c r="F3" s="2"/>
    </row>
    <row r="4" spans="1:10" ht="15" customHeight="1">
      <c r="D4" s="3"/>
      <c r="E4" s="4"/>
      <c r="F4" s="5" t="s">
        <v>12</v>
      </c>
    </row>
    <row r="5" spans="1:10" ht="47.25" customHeight="1">
      <c r="A5" s="35" t="s">
        <v>13</v>
      </c>
      <c r="B5" s="37" t="s">
        <v>10</v>
      </c>
      <c r="C5" s="39" t="s">
        <v>54</v>
      </c>
      <c r="D5" s="39" t="s">
        <v>14</v>
      </c>
      <c r="E5" s="39" t="s">
        <v>15</v>
      </c>
      <c r="F5" s="39" t="s">
        <v>16</v>
      </c>
      <c r="G5" s="6"/>
      <c r="H5" s="6"/>
      <c r="I5" s="6"/>
      <c r="J5" s="6"/>
    </row>
    <row r="6" spans="1:10" ht="44.25" customHeight="1">
      <c r="A6" s="36"/>
      <c r="B6" s="38"/>
      <c r="C6" s="40"/>
      <c r="D6" s="40"/>
      <c r="E6" s="40"/>
      <c r="F6" s="40"/>
      <c r="G6" s="6"/>
      <c r="H6" s="6"/>
      <c r="I6" s="6"/>
      <c r="J6" s="6"/>
    </row>
    <row r="7" spans="1:10">
      <c r="A7" s="7" t="s">
        <v>17</v>
      </c>
      <c r="B7" s="8" t="s">
        <v>18</v>
      </c>
      <c r="C7" s="8">
        <v>3</v>
      </c>
      <c r="D7" s="8">
        <v>4</v>
      </c>
      <c r="E7" s="8">
        <v>5</v>
      </c>
      <c r="F7" s="8">
        <v>6</v>
      </c>
      <c r="G7" s="6"/>
      <c r="H7" s="6"/>
      <c r="I7" s="6"/>
      <c r="J7" s="6"/>
    </row>
    <row r="8" spans="1:10" ht="15.75">
      <c r="A8" s="30" t="s">
        <v>19</v>
      </c>
      <c r="B8" s="30"/>
      <c r="C8" s="9">
        <f>C9+C17+C18</f>
        <v>831980</v>
      </c>
      <c r="D8" s="9">
        <f>D9+D17+D18</f>
        <v>587363</v>
      </c>
      <c r="E8" s="9">
        <f t="shared" ref="E8:F8" si="0">E9+E17+E18</f>
        <v>486078</v>
      </c>
      <c r="F8" s="9">
        <f t="shared" si="0"/>
        <v>505138</v>
      </c>
      <c r="G8" s="6"/>
      <c r="H8" s="6"/>
      <c r="I8" s="6"/>
      <c r="J8" s="6"/>
    </row>
    <row r="9" spans="1:10" ht="15.75">
      <c r="A9" s="10"/>
      <c r="B9" s="11" t="s">
        <v>0</v>
      </c>
      <c r="C9" s="12">
        <f>C10+C16</f>
        <v>632190</v>
      </c>
      <c r="D9" s="12">
        <v>405218</v>
      </c>
      <c r="E9" s="12">
        <f t="shared" ref="E9:F9" si="1">E10+E16</f>
        <v>182943</v>
      </c>
      <c r="F9" s="12">
        <f t="shared" si="1"/>
        <v>190367</v>
      </c>
      <c r="G9" s="6"/>
      <c r="H9" s="6"/>
      <c r="I9" s="6"/>
      <c r="J9" s="6"/>
    </row>
    <row r="10" spans="1:10" ht="31.5">
      <c r="A10" s="13"/>
      <c r="B10" s="14" t="s">
        <v>1</v>
      </c>
      <c r="C10" s="15">
        <v>617049</v>
      </c>
      <c r="D10" s="15">
        <v>390545</v>
      </c>
      <c r="E10" s="15">
        <v>167298</v>
      </c>
      <c r="F10" s="15">
        <v>174672</v>
      </c>
      <c r="G10" s="6"/>
      <c r="H10" s="6"/>
      <c r="I10" s="6"/>
      <c r="J10" s="6"/>
    </row>
    <row r="11" spans="1:10" ht="15.75">
      <c r="A11" s="16"/>
      <c r="B11" s="17" t="s">
        <v>2</v>
      </c>
      <c r="C11" s="18"/>
      <c r="D11" s="19"/>
      <c r="E11" s="19"/>
      <c r="F11" s="19"/>
      <c r="G11" s="6"/>
      <c r="H11" s="6"/>
      <c r="I11" s="6"/>
      <c r="J11" s="6"/>
    </row>
    <row r="12" spans="1:10" ht="15.75">
      <c r="A12" s="16"/>
      <c r="B12" s="17" t="s">
        <v>3</v>
      </c>
      <c r="C12" s="18">
        <v>561959</v>
      </c>
      <c r="D12" s="18">
        <v>332157</v>
      </c>
      <c r="E12" s="18">
        <v>110131</v>
      </c>
      <c r="F12" s="18">
        <v>117179</v>
      </c>
      <c r="G12" s="6"/>
      <c r="H12" s="6"/>
      <c r="I12" s="6"/>
      <c r="J12" s="6"/>
    </row>
    <row r="13" spans="1:10" ht="15.75">
      <c r="A13" s="16"/>
      <c r="B13" s="17" t="s">
        <v>4</v>
      </c>
      <c r="C13" s="18">
        <v>17109</v>
      </c>
      <c r="D13" s="18">
        <v>18245</v>
      </c>
      <c r="E13" s="18">
        <v>17563</v>
      </c>
      <c r="F13" s="18">
        <v>17010</v>
      </c>
      <c r="G13" s="6"/>
      <c r="H13" s="6"/>
      <c r="I13" s="6"/>
      <c r="J13" s="6"/>
    </row>
    <row r="14" spans="1:10" ht="15.75">
      <c r="A14" s="16"/>
      <c r="B14" s="17" t="s">
        <v>5</v>
      </c>
      <c r="C14" s="18">
        <v>10722</v>
      </c>
      <c r="D14" s="18">
        <v>10460</v>
      </c>
      <c r="E14" s="18">
        <v>10564</v>
      </c>
      <c r="F14" s="18">
        <v>10670</v>
      </c>
      <c r="G14" s="6"/>
      <c r="H14" s="6"/>
      <c r="I14" s="6"/>
      <c r="J14" s="6"/>
    </row>
    <row r="15" spans="1:10" ht="15.75">
      <c r="A15" s="16"/>
      <c r="B15" s="17" t="s">
        <v>6</v>
      </c>
      <c r="C15" s="18">
        <v>18681</v>
      </c>
      <c r="D15" s="18">
        <v>18988</v>
      </c>
      <c r="E15" s="18">
        <v>19368</v>
      </c>
      <c r="F15" s="18">
        <v>19755</v>
      </c>
      <c r="G15" s="6"/>
      <c r="H15" s="6"/>
      <c r="I15" s="6"/>
      <c r="J15" s="6"/>
    </row>
    <row r="16" spans="1:10" ht="15.75">
      <c r="A16" s="13"/>
      <c r="B16" s="14" t="s">
        <v>7</v>
      </c>
      <c r="C16" s="15">
        <v>15141</v>
      </c>
      <c r="D16" s="15">
        <v>15597</v>
      </c>
      <c r="E16" s="15">
        <v>15645</v>
      </c>
      <c r="F16" s="15">
        <v>15695</v>
      </c>
      <c r="G16" s="6"/>
      <c r="H16" s="6"/>
      <c r="I16" s="6"/>
      <c r="J16" s="6"/>
    </row>
    <row r="17" spans="1:10" ht="15.75">
      <c r="A17" s="16"/>
      <c r="B17" s="20" t="s">
        <v>8</v>
      </c>
      <c r="C17" s="18">
        <v>197822</v>
      </c>
      <c r="D17" s="18">
        <v>182145</v>
      </c>
      <c r="E17" s="18">
        <v>303135</v>
      </c>
      <c r="F17" s="18">
        <v>314771</v>
      </c>
      <c r="G17" s="6"/>
      <c r="H17" s="6"/>
      <c r="I17" s="6"/>
      <c r="J17" s="6"/>
    </row>
    <row r="18" spans="1:10" ht="15.75">
      <c r="A18" s="16"/>
      <c r="B18" s="20" t="s">
        <v>9</v>
      </c>
      <c r="C18" s="18">
        <v>1968</v>
      </c>
      <c r="D18" s="18"/>
      <c r="E18" s="18"/>
      <c r="F18" s="18"/>
      <c r="G18" s="6"/>
      <c r="H18" s="6"/>
      <c r="I18" s="6"/>
      <c r="J18" s="6"/>
    </row>
    <row r="19" spans="1:10" ht="15.75">
      <c r="A19" s="30" t="s">
        <v>20</v>
      </c>
      <c r="B19" s="30"/>
      <c r="C19" s="9">
        <f>C20+C21+C22+C23+C24+C25+C26+C27+C28+C29+C30+C31+C32+C33+C34</f>
        <v>966998</v>
      </c>
      <c r="D19" s="9">
        <f t="shared" ref="D19:F19" si="2">D20+D21+D22+D23+D24+D25+D26+D27+D28+D29+D30+D31+D32+D33+D34</f>
        <v>720769</v>
      </c>
      <c r="E19" s="9">
        <f t="shared" si="2"/>
        <v>633895.4</v>
      </c>
      <c r="F19" s="9">
        <f t="shared" si="2"/>
        <v>505138</v>
      </c>
      <c r="G19" s="6"/>
      <c r="H19" s="6"/>
      <c r="I19" s="6"/>
      <c r="J19" s="6"/>
    </row>
    <row r="20" spans="1:10" ht="15.75">
      <c r="A20" s="21" t="s">
        <v>21</v>
      </c>
      <c r="B20" s="22" t="s">
        <v>22</v>
      </c>
      <c r="C20" s="23">
        <v>131703</v>
      </c>
      <c r="D20" s="23">
        <v>167369</v>
      </c>
      <c r="E20" s="23">
        <v>131580</v>
      </c>
      <c r="F20" s="23">
        <v>105224</v>
      </c>
      <c r="G20" s="6"/>
      <c r="H20" s="6"/>
      <c r="I20" s="6"/>
      <c r="J20" s="6"/>
    </row>
    <row r="21" spans="1:10" ht="15.75">
      <c r="A21" s="21" t="s">
        <v>23</v>
      </c>
      <c r="B21" s="22" t="s">
        <v>24</v>
      </c>
      <c r="C21" s="23"/>
      <c r="D21" s="23"/>
      <c r="E21" s="23"/>
      <c r="F21" s="23"/>
      <c r="G21" s="6"/>
      <c r="H21" s="6"/>
      <c r="I21" s="6"/>
      <c r="J21" s="6"/>
    </row>
    <row r="22" spans="1:10" ht="31.5">
      <c r="A22" s="21" t="s">
        <v>25</v>
      </c>
      <c r="B22" s="22" t="s">
        <v>26</v>
      </c>
      <c r="C22" s="23">
        <v>151530</v>
      </c>
      <c r="D22" s="23">
        <v>7243</v>
      </c>
      <c r="E22" s="23">
        <v>6497</v>
      </c>
      <c r="F22" s="23">
        <v>5501</v>
      </c>
      <c r="G22" s="6"/>
      <c r="H22" s="6"/>
      <c r="I22" s="6"/>
      <c r="J22" s="6"/>
    </row>
    <row r="23" spans="1:10" ht="15.75">
      <c r="A23" s="21" t="s">
        <v>27</v>
      </c>
      <c r="B23" s="22" t="s">
        <v>28</v>
      </c>
      <c r="C23" s="23">
        <v>173614</v>
      </c>
      <c r="D23" s="23">
        <v>104673</v>
      </c>
      <c r="E23" s="23">
        <v>101552</v>
      </c>
      <c r="F23" s="23">
        <v>76593</v>
      </c>
      <c r="G23" s="6"/>
      <c r="H23" s="6"/>
      <c r="I23" s="6"/>
      <c r="J23" s="6"/>
    </row>
    <row r="24" spans="1:10" ht="15.75">
      <c r="A24" s="21" t="s">
        <v>29</v>
      </c>
      <c r="B24" s="22" t="s">
        <v>30</v>
      </c>
      <c r="C24" s="23">
        <v>129389</v>
      </c>
      <c r="D24" s="23">
        <v>74877</v>
      </c>
      <c r="E24" s="23">
        <v>66101</v>
      </c>
      <c r="F24" s="23">
        <v>54349</v>
      </c>
      <c r="G24" s="6"/>
      <c r="H24" s="6"/>
      <c r="I24" s="6"/>
      <c r="J24" s="6"/>
    </row>
    <row r="25" spans="1:10" ht="15.75">
      <c r="A25" s="21" t="s">
        <v>31</v>
      </c>
      <c r="B25" s="22" t="s">
        <v>32</v>
      </c>
      <c r="C25" s="23">
        <v>0</v>
      </c>
      <c r="D25" s="23"/>
      <c r="E25" s="23"/>
      <c r="F25" s="23"/>
      <c r="G25" s="6"/>
      <c r="H25" s="6"/>
      <c r="I25" s="6"/>
      <c r="J25" s="6"/>
    </row>
    <row r="26" spans="1:10" ht="15.75">
      <c r="A26" s="21" t="s">
        <v>33</v>
      </c>
      <c r="B26" s="22" t="s">
        <v>34</v>
      </c>
      <c r="C26" s="23">
        <v>202061</v>
      </c>
      <c r="D26" s="23">
        <v>193985</v>
      </c>
      <c r="E26" s="23">
        <v>158208</v>
      </c>
      <c r="F26" s="23">
        <v>105711</v>
      </c>
      <c r="G26" s="6"/>
      <c r="H26" s="6"/>
      <c r="I26" s="6"/>
      <c r="J26" s="6"/>
    </row>
    <row r="27" spans="1:10" ht="15.75">
      <c r="A27" s="21" t="s">
        <v>35</v>
      </c>
      <c r="B27" s="22" t="s">
        <v>36</v>
      </c>
      <c r="C27" s="23">
        <v>106971</v>
      </c>
      <c r="D27" s="23">
        <v>111747</v>
      </c>
      <c r="E27" s="23">
        <v>112074</v>
      </c>
      <c r="F27" s="23">
        <v>100042</v>
      </c>
      <c r="G27" s="6"/>
      <c r="H27" s="6"/>
      <c r="I27" s="6"/>
      <c r="J27" s="6"/>
    </row>
    <row r="28" spans="1:10" ht="15.75">
      <c r="A28" s="21" t="s">
        <v>37</v>
      </c>
      <c r="B28" s="22" t="s">
        <v>38</v>
      </c>
      <c r="C28" s="23">
        <v>0</v>
      </c>
      <c r="D28" s="23"/>
      <c r="E28" s="23"/>
      <c r="F28" s="23"/>
      <c r="G28" s="6"/>
      <c r="H28" s="6"/>
      <c r="I28" s="6"/>
      <c r="J28" s="6"/>
    </row>
    <row r="29" spans="1:10" ht="15.75">
      <c r="A29" s="21" t="s">
        <v>39</v>
      </c>
      <c r="B29" s="22" t="s">
        <v>40</v>
      </c>
      <c r="C29" s="23">
        <v>20343</v>
      </c>
      <c r="D29" s="23">
        <v>15242</v>
      </c>
      <c r="E29" s="23">
        <v>2920.4</v>
      </c>
      <c r="F29" s="23">
        <v>0</v>
      </c>
      <c r="G29" s="6"/>
      <c r="H29" s="6"/>
      <c r="I29" s="6"/>
      <c r="J29" s="6"/>
    </row>
    <row r="30" spans="1:10" ht="15.75">
      <c r="A30" s="21" t="s">
        <v>41</v>
      </c>
      <c r="B30" s="22" t="s">
        <v>42</v>
      </c>
      <c r="C30" s="23">
        <v>50893</v>
      </c>
      <c r="D30" s="23">
        <v>45139</v>
      </c>
      <c r="E30" s="23">
        <v>41711</v>
      </c>
      <c r="F30" s="23">
        <v>30369</v>
      </c>
      <c r="G30" s="6"/>
      <c r="H30" s="6"/>
      <c r="I30" s="6"/>
      <c r="J30" s="6"/>
    </row>
    <row r="31" spans="1:10" ht="15.75">
      <c r="A31" s="21" t="s">
        <v>43</v>
      </c>
      <c r="B31" s="22" t="s">
        <v>44</v>
      </c>
      <c r="C31" s="23">
        <v>494</v>
      </c>
      <c r="D31" s="23">
        <v>494</v>
      </c>
      <c r="E31" s="23"/>
      <c r="F31" s="23"/>
      <c r="G31" s="6"/>
      <c r="H31" s="6"/>
      <c r="I31" s="6"/>
      <c r="J31" s="6"/>
    </row>
    <row r="32" spans="1:10" ht="31.5">
      <c r="A32" s="21" t="s">
        <v>45</v>
      </c>
      <c r="B32" s="22" t="s">
        <v>46</v>
      </c>
      <c r="C32" s="23"/>
      <c r="D32" s="23"/>
      <c r="E32" s="23"/>
      <c r="F32" s="23"/>
      <c r="G32" s="6"/>
      <c r="H32" s="6"/>
      <c r="I32" s="6"/>
      <c r="J32" s="6"/>
    </row>
    <row r="33" spans="1:10" s="25" customFormat="1" ht="47.25">
      <c r="A33" s="21" t="s">
        <v>47</v>
      </c>
      <c r="B33" s="22" t="s">
        <v>48</v>
      </c>
      <c r="C33" s="23"/>
      <c r="D33" s="23"/>
      <c r="E33" s="23"/>
      <c r="F33" s="23"/>
      <c r="G33" s="24"/>
      <c r="H33" s="24"/>
      <c r="I33" s="24"/>
      <c r="J33" s="24"/>
    </row>
    <row r="34" spans="1:10" ht="15.75">
      <c r="A34" s="21"/>
      <c r="B34" s="22" t="s">
        <v>49</v>
      </c>
      <c r="C34" s="23"/>
      <c r="D34" s="23"/>
      <c r="E34" s="23">
        <v>13252</v>
      </c>
      <c r="F34" s="23">
        <v>27349</v>
      </c>
      <c r="G34" s="6"/>
      <c r="H34" s="6"/>
      <c r="I34" s="6"/>
      <c r="J34" s="6"/>
    </row>
    <row r="35" spans="1:10" ht="18.75">
      <c r="A35" s="31" t="s">
        <v>11</v>
      </c>
      <c r="B35" s="31"/>
      <c r="C35" s="26">
        <f>C8-C19</f>
        <v>-135018</v>
      </c>
      <c r="D35" s="26">
        <f t="shared" ref="D35" si="3">D8-D19</f>
        <v>-133406</v>
      </c>
      <c r="E35" s="26">
        <f>E8-E19</f>
        <v>-147817.40000000002</v>
      </c>
      <c r="F35" s="26">
        <f t="shared" ref="F35" si="4">F8-F19</f>
        <v>0</v>
      </c>
      <c r="G35" s="6"/>
      <c r="H35" s="6"/>
      <c r="I35" s="6"/>
      <c r="J35" s="6"/>
    </row>
    <row r="37" spans="1:10" hidden="1">
      <c r="C37" s="27">
        <v>10361735.6</v>
      </c>
      <c r="D37" s="27">
        <v>5142178.9000000004</v>
      </c>
      <c r="E37" s="28"/>
      <c r="F37" s="28"/>
    </row>
    <row r="38" spans="1:10" hidden="1">
      <c r="B38" t="s">
        <v>50</v>
      </c>
      <c r="D38">
        <f>D19*2.5/100</f>
        <v>18019.224999999999</v>
      </c>
    </row>
    <row r="39" spans="1:10" hidden="1">
      <c r="B39" t="s">
        <v>51</v>
      </c>
      <c r="C39" s="29">
        <f>C17-C37</f>
        <v>-10163913.6</v>
      </c>
      <c r="D39" s="29">
        <f>D17-D37</f>
        <v>-4960033.9000000004</v>
      </c>
      <c r="E39" s="29"/>
      <c r="F39" s="29"/>
    </row>
    <row r="40" spans="1:10" hidden="1">
      <c r="B40" t="s">
        <v>52</v>
      </c>
      <c r="C40" s="29">
        <f>C19-C20-C21-C22-C24-C23-C25-C26-C28-C27-C29-C30-C31-C32-C33--C34</f>
        <v>0</v>
      </c>
      <c r="D40" s="29">
        <f>D19-D20-D21-D22-D24-D23-D25-D26-D28-D27-D29-D30-D31-D32-D33-D34</f>
        <v>0</v>
      </c>
      <c r="E40" s="29"/>
      <c r="F40" s="29"/>
    </row>
    <row r="41" spans="1:10" hidden="1">
      <c r="E41" s="29"/>
      <c r="F41" s="29"/>
    </row>
    <row r="42" spans="1:10" hidden="1">
      <c r="D42" s="29">
        <f>D38-D34</f>
        <v>18019.224999999999</v>
      </c>
      <c r="E42" s="29"/>
      <c r="F42" s="29"/>
    </row>
    <row r="43" spans="1:10" hidden="1">
      <c r="E43" s="29"/>
      <c r="F43" s="29"/>
    </row>
    <row r="44" spans="1:10" ht="65.25" customHeight="1">
      <c r="B44" s="32"/>
      <c r="C44" s="32"/>
      <c r="D44" s="32"/>
      <c r="E44" s="32"/>
      <c r="F44" s="32"/>
    </row>
  </sheetData>
  <mergeCells count="12">
    <mergeCell ref="A8:B8"/>
    <mergeCell ref="A19:B19"/>
    <mergeCell ref="A35:B35"/>
    <mergeCell ref="B44:F44"/>
    <mergeCell ref="A2:F2"/>
    <mergeCell ref="C3:D3"/>
    <mergeCell ref="A5:A6"/>
    <mergeCell ref="B5:B6"/>
    <mergeCell ref="C5:C6"/>
    <mergeCell ref="D5:D6"/>
    <mergeCell ref="E5:E6"/>
    <mergeCell ref="F5:F6"/>
  </mergeCells>
  <pageMargins left="0.70866141732283472" right="0" top="0.74803149606299213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Вервейко Ирина Николаевна</dc:creator>
  <cp:lastModifiedBy>ufbp_budg1</cp:lastModifiedBy>
  <cp:lastPrinted>2024-11-07T10:52:53Z</cp:lastPrinted>
  <dcterms:created xsi:type="dcterms:W3CDTF">2023-11-07T13:15:29Z</dcterms:created>
  <dcterms:modified xsi:type="dcterms:W3CDTF">2024-11-11T08:32:02Z</dcterms:modified>
</cp:coreProperties>
</file>