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719" activeTab="0"/>
  </bookViews>
  <sheets>
    <sheet name="за 9 месяцев" sheetId="1" r:id="rId1"/>
  </sheets>
  <definedNames>
    <definedName name="_xlnm.Print_Titles" localSheetId="0">'за 9 месяцев'!$6:$7</definedName>
  </definedNames>
  <calcPr fullCalcOnLoad="1"/>
</workbook>
</file>

<file path=xl/sharedStrings.xml><?xml version="1.0" encoding="utf-8"?>
<sst xmlns="http://schemas.openxmlformats.org/spreadsheetml/2006/main" count="157" uniqueCount="78">
  <si>
    <t>Общегосударственные вопросы</t>
  </si>
  <si>
    <t>Социальное обеспечение населения</t>
  </si>
  <si>
    <t>Другие вопросы в области образования</t>
  </si>
  <si>
    <t>Другие вопросы в области национальной экономики</t>
  </si>
  <si>
    <t>Наименование показателей</t>
  </si>
  <si>
    <t>Функционирование  высшего должностного лица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</si>
  <si>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</si>
  <si>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</si>
  <si>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</si>
  <si>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</si>
  <si>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Национальная экономика</t>
  </si>
  <si>
    <t xml:space="preserve">Транспорт </t>
  </si>
  <si>
    <t>Жилищно-коммунальное хозяйство</t>
  </si>
  <si>
    <t>Благоустройство</t>
  </si>
  <si>
    <t xml:space="preserve">Образование </t>
  </si>
  <si>
    <t xml:space="preserve">Общее образование </t>
  </si>
  <si>
    <t xml:space="preserve">Молодежная политика и оздоровление детей </t>
  </si>
  <si>
    <t>Культура</t>
  </si>
  <si>
    <t xml:space="preserve">Физическая культура и спорт </t>
  </si>
  <si>
    <t>Социальная политика</t>
  </si>
  <si>
    <t>Доплаты к пенсиям государственных служащих  субъектов РФ и муниципальных служащих</t>
  </si>
  <si>
    <t xml:space="preserve">Социальное обслуживание населения </t>
  </si>
  <si>
    <t>Охрана семьи и детства</t>
  </si>
  <si>
    <t xml:space="preserve">Другие вопросы в области социальной политики </t>
  </si>
  <si>
    <t>Межбюджетные трансферты</t>
  </si>
  <si>
    <t>Всего расходов по бюджету</t>
  </si>
  <si>
    <t>Дорожное хозяйство</t>
  </si>
  <si>
    <t xml:space="preserve">Обеспечение проведения выборов и референдумов </t>
  </si>
  <si>
    <t>*Резервные фонды</t>
  </si>
  <si>
    <t xml:space="preserve">Сельское хозяйство и рыболовство </t>
  </si>
  <si>
    <t>Дошкольное образование</t>
  </si>
  <si>
    <t xml:space="preserve">Культура и кинематография  </t>
  </si>
  <si>
    <t xml:space="preserve">Другие вопросы в области культуры и кинематографии </t>
  </si>
  <si>
    <t>Дотации на выравнивание бюджетной обеспеченности субъектов Российской Федерации и муниципальных образований</t>
  </si>
  <si>
    <t>Физическая культура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</si>
  <si>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</si>
  <si>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</si>
  <si>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Судебная система</t>
  </si>
  <si>
    <t>Жилищное хозяйство</t>
  </si>
  <si>
    <t>Охрана окружающей среды</t>
  </si>
  <si>
    <t>Другие вопросы в области охраны окружающей среды</t>
  </si>
  <si>
    <t>Средства массовой информации</t>
  </si>
  <si>
    <t>Периодическая печать и издательства</t>
  </si>
  <si>
    <t>Дополнительное образование</t>
  </si>
  <si>
    <t>Раздел</t>
  </si>
  <si>
    <t>Подраздел</t>
  </si>
  <si>
    <t>01</t>
  </si>
  <si>
    <t>02</t>
  </si>
  <si>
    <t>03</t>
  </si>
  <si>
    <t>04</t>
  </si>
  <si>
    <t>05</t>
  </si>
  <si>
    <t>07</t>
  </si>
  <si>
    <t>11</t>
  </si>
  <si>
    <t>13</t>
  </si>
  <si>
    <t>09</t>
  </si>
  <si>
    <t>10</t>
  </si>
  <si>
    <t>14</t>
  </si>
  <si>
    <t>08</t>
  </si>
  <si>
    <t>12</t>
  </si>
  <si>
    <t>06</t>
  </si>
  <si>
    <t>Органы юстиции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</si>
  <si>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</si>
  <si>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физической культуры и спорта</t>
  </si>
  <si>
    <t>Процент испол-нения к годовым назначе-ниям</t>
  </si>
  <si>
    <t>(тыс.рублей)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</si>
  <si>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</si>
  <si>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</si>
  <si>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Здравоохранение</t>
  </si>
  <si>
    <t>Другие вопросы в области здравоохранения</t>
  </si>
  <si>
    <t>Первоначально утверждено на  2021 год</t>
  </si>
  <si>
    <t>Утверждено с учетом внесенных изменений на  2021 год</t>
  </si>
  <si>
    <t xml:space="preserve">Сведения об исполнении расходной части  бюджета муниципального района </t>
  </si>
  <si>
    <t>Исполнено за 2021 г.</t>
  </si>
  <si>
    <t>Мобилизационная и вневойсковая подготовка</t>
  </si>
  <si>
    <t>Национальная оборона</t>
  </si>
  <si>
    <t>Общеэкономические вопросы</t>
  </si>
  <si>
    <t>Прочие межбюджетные трансферты общего характера</t>
  </si>
  <si>
    <t xml:space="preserve"> за 2021 год в сравнении с первоначально утвержденными значениями и со значениями с учетом внесенных изменений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</si>
</sst>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49" fontId="3" fillId="0" borderId="10" xfId="52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173" fontId="3" fillId="0" borderId="0" xfId="0" applyNumberFormat="1" applyFont="1" applyAlignment="1">
      <alignment horizontal="right"/>
    </xf>
    <xf numFmtId="173" fontId="5" fillId="0" borderId="0" xfId="0" applyNumberFormat="1" applyFont="1" applyFill="1" applyAlignment="1">
      <alignment horizontal="center"/>
    </xf>
    <xf numFmtId="173" fontId="3" fillId="0" borderId="1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wrapText="1"/>
    </xf>
    <xf numFmtId="173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73" fontId="5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 quotePrefix="1">
      <alignment horizontal="center" wrapText="1"/>
    </xf>
    <xf numFmtId="0" fontId="3" fillId="0" borderId="10" xfId="0" applyFont="1" applyFill="1" applyBorder="1" applyAlignment="1">
      <alignment horizontal="left" wrapText="1"/>
    </xf>
    <xf numFmtId="173" fontId="3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73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173" fontId="3" fillId="33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4.75390625" style="14" customWidth="1"/>
    <col min="2" max="2" width="4.875" style="14" customWidth="1"/>
    <col min="3" max="3" width="35.875" style="14" customWidth="1"/>
    <col min="4" max="6" width="16.00390625" style="21" customWidth="1"/>
    <col min="7" max="7" width="10.375" style="21" customWidth="1"/>
    <col min="8" max="16384" width="9.125" style="2" customWidth="1"/>
  </cols>
  <sheetData>
    <row r="1" spans="1:7" ht="18.75">
      <c r="A1" s="1"/>
      <c r="B1" s="1"/>
      <c r="C1" s="1"/>
      <c r="D1" s="16"/>
      <c r="E1" s="16"/>
      <c r="F1" s="16"/>
      <c r="G1" s="16"/>
    </row>
    <row r="2" spans="1:7" ht="18.75">
      <c r="A2" s="49" t="s">
        <v>71</v>
      </c>
      <c r="B2" s="49"/>
      <c r="C2" s="49"/>
      <c r="D2" s="49"/>
      <c r="E2" s="49"/>
      <c r="F2" s="49"/>
      <c r="G2" s="49"/>
    </row>
    <row r="3" spans="1:7" ht="40.5" customHeight="1">
      <c r="A3" s="51" t="s">
        <v>77</v>
      </c>
      <c r="B3" s="51"/>
      <c r="C3" s="51"/>
      <c r="D3" s="51"/>
      <c r="E3" s="51"/>
      <c r="F3" s="51"/>
      <c r="G3" s="51"/>
    </row>
    <row r="4" spans="1:7" ht="18.75">
      <c r="A4" s="3"/>
      <c r="B4" s="3"/>
      <c r="C4" s="3"/>
      <c r="D4" s="17"/>
      <c r="E4" s="17"/>
      <c r="F4" s="17"/>
      <c r="G4" s="17"/>
    </row>
    <row r="5" spans="1:7" ht="18.75">
      <c r="A5" s="4"/>
      <c r="B5" s="4"/>
      <c r="C5" s="4"/>
      <c r="D5" s="19"/>
      <c r="E5" s="19"/>
      <c r="F5" s="48" t="s">
        <v>64</v>
      </c>
      <c r="G5" s="48"/>
    </row>
    <row r="6" spans="1:7" ht="114">
      <c r="A6" s="22" t="s">
        <v>44</v>
      </c>
      <c r="B6" s="22" t="s">
        <v>45</v>
      </c>
      <c r="C6" s="23" t="s">
        <v>4</v>
      </c>
      <c r="D6" s="24" t="s">
        <v>69</v>
      </c>
      <c r="E6" s="24" t="s">
        <v>70</v>
      </c>
      <c r="F6" s="24" t="s">
        <v>72</v>
      </c>
      <c r="G6" s="24" t="s">
        <v>63</v>
      </c>
    </row>
    <row r="7" spans="1:7" s="5" customFormat="1" ht="18">
      <c r="A7" s="25">
        <v>1</v>
      </c>
      <c r="B7" s="25">
        <v>2</v>
      </c>
      <c r="C7" s="25">
        <v>3</v>
      </c>
      <c r="D7" s="26">
        <v>4</v>
      </c>
      <c r="E7" s="26">
        <v>5</v>
      </c>
      <c r="F7" s="26">
        <v>6</v>
      </c>
      <c r="G7" s="26">
        <v>7</v>
      </c>
    </row>
    <row r="8" spans="1:7" s="5" customFormat="1" ht="37.5">
      <c r="A8" s="27" t="s">
        <v>46</v>
      </c>
      <c r="B8" s="27"/>
      <c r="C8" s="28" t="s">
        <v>0</v>
      </c>
      <c r="D8" s="29">
        <f>SUM(D9,D10:D13,D14,,D15,D16)</f>
        <v>67709</v>
      </c>
      <c r="E8" s="29">
        <f>SUM(E9,E10:E13,E14,,E15,E16)</f>
        <v>69486</v>
      </c>
      <c r="F8" s="29">
        <f>SUM(F9,F10:F13,F14,,F15,F16)</f>
        <v>68183.4</v>
      </c>
      <c r="G8" s="29">
        <f aca="true" t="shared" si="0" ref="G8:G25">F8/E8*100</f>
        <v>98.12537777394007</v>
      </c>
    </row>
    <row r="9" spans="1:7" s="5" customFormat="1" ht="37.5">
      <c r="A9" s="9" t="s">
        <v>46</v>
      </c>
      <c r="B9" s="9" t="s">
        <v>47</v>
      </c>
      <c r="C9" s="6" t="s">
        <v>5</v>
      </c>
      <c r="D9" s="18">
        <v>2047</v>
      </c>
      <c r="E9" s="18">
        <v>2047</v>
      </c>
      <c r="F9" s="18">
        <v>1998</v>
      </c>
      <c r="G9" s="18">
        <f>F9/E9*100</f>
        <v>97.60625305324866</v>
      </c>
    </row>
    <row r="10" spans="1:7" s="5" customFormat="1" ht="119.25" customHeight="1">
      <c r="A10" s="9" t="s">
        <v>46</v>
      </c>
      <c r="B10" s="9" t="s">
        <v>48</v>
      </c>
      <c r="C10" s="6" t="s">
        <v>6</v>
      </c>
      <c r="D10" s="18">
        <v>3416</v>
      </c>
      <c r="E10" s="18">
        <v>3552</v>
      </c>
      <c r="F10" s="18">
        <v>3533.9</v>
      </c>
      <c r="G10" s="18">
        <f t="shared" si="0"/>
        <v>99.49042792792793</v>
      </c>
    </row>
    <row r="11" spans="1:7" s="5" customFormat="1" ht="93.75">
      <c r="A11" s="9" t="s">
        <v>46</v>
      </c>
      <c r="B11" s="9" t="s">
        <v>49</v>
      </c>
      <c r="C11" s="6" t="s">
        <v>7</v>
      </c>
      <c r="D11" s="18">
        <v>48533</v>
      </c>
      <c r="E11" s="18">
        <v>50324.6</v>
      </c>
      <c r="F11" s="18">
        <v>49554</v>
      </c>
      <c r="G11" s="18">
        <f t="shared" si="0"/>
        <v>98.4687409338574</v>
      </c>
    </row>
    <row r="12" spans="1:7" s="5" customFormat="1" ht="18.75">
      <c r="A12" s="9" t="s">
        <v>46</v>
      </c>
      <c r="B12" s="9" t="s">
        <v>50</v>
      </c>
      <c r="C12" s="7" t="s">
        <v>37</v>
      </c>
      <c r="D12" s="18">
        <v>10.5</v>
      </c>
      <c r="E12" s="18">
        <v>10.5</v>
      </c>
      <c r="F12" s="18">
        <v>10.5</v>
      </c>
      <c r="G12" s="18">
        <f t="shared" si="0"/>
        <v>100</v>
      </c>
    </row>
    <row r="13" spans="1:7" s="5" customFormat="1" ht="112.5">
      <c r="A13" s="9" t="s">
        <v>46</v>
      </c>
      <c r="B13" s="9" t="s">
        <v>59</v>
      </c>
      <c r="C13" s="7" t="s">
        <v>61</v>
      </c>
      <c r="D13" s="18">
        <v>11617.2</v>
      </c>
      <c r="E13" s="18">
        <v>11768.2</v>
      </c>
      <c r="F13" s="18">
        <v>11712.3</v>
      </c>
      <c r="G13" s="18">
        <f t="shared" si="0"/>
        <v>99.52499107764993</v>
      </c>
    </row>
    <row r="14" spans="1:7" ht="37.5">
      <c r="A14" s="9" t="s">
        <v>46</v>
      </c>
      <c r="B14" s="9" t="s">
        <v>51</v>
      </c>
      <c r="C14" s="6" t="s">
        <v>27</v>
      </c>
      <c r="D14" s="18">
        <v>1072</v>
      </c>
      <c r="E14" s="18">
        <v>1172.4</v>
      </c>
      <c r="F14" s="18">
        <v>1161.4</v>
      </c>
      <c r="G14" s="18">
        <f t="shared" si="0"/>
        <v>99.06175366769021</v>
      </c>
    </row>
    <row r="15" spans="1:7" ht="18.75">
      <c r="A15" s="9" t="s">
        <v>46</v>
      </c>
      <c r="B15" s="9" t="s">
        <v>52</v>
      </c>
      <c r="C15" s="6" t="s">
        <v>28</v>
      </c>
      <c r="D15" s="18">
        <v>800</v>
      </c>
      <c r="E15" s="18">
        <v>398</v>
      </c>
      <c r="F15" s="18"/>
      <c r="G15" s="18">
        <f t="shared" si="0"/>
        <v>0</v>
      </c>
    </row>
    <row r="16" spans="1:7" ht="56.25">
      <c r="A16" s="9" t="s">
        <v>46</v>
      </c>
      <c r="B16" s="9" t="s">
        <v>53</v>
      </c>
      <c r="C16" s="6" t="s">
        <v>8</v>
      </c>
      <c r="D16" s="18">
        <v>213.3</v>
      </c>
      <c r="E16" s="18">
        <v>213.3</v>
      </c>
      <c r="F16" s="18">
        <v>213.3</v>
      </c>
      <c r="G16" s="18">
        <f t="shared" si="0"/>
        <v>100</v>
      </c>
    </row>
    <row r="17" spans="1:7" ht="18.75">
      <c r="A17" s="30" t="s">
        <v>47</v>
      </c>
      <c r="B17" s="30"/>
      <c r="C17" s="31" t="s">
        <v>74</v>
      </c>
      <c r="D17" s="29">
        <f>D18</f>
        <v>883</v>
      </c>
      <c r="E17" s="29">
        <f>E18</f>
        <v>883</v>
      </c>
      <c r="F17" s="29">
        <f>F18</f>
        <v>883</v>
      </c>
      <c r="G17" s="29">
        <f>F17/E17*100</f>
        <v>100</v>
      </c>
    </row>
    <row r="18" spans="1:7" ht="37.5">
      <c r="A18" s="32" t="s">
        <v>47</v>
      </c>
      <c r="B18" s="32" t="s">
        <v>48</v>
      </c>
      <c r="C18" s="6" t="s">
        <v>73</v>
      </c>
      <c r="D18" s="18">
        <v>883</v>
      </c>
      <c r="E18" s="18">
        <v>883</v>
      </c>
      <c r="F18" s="18">
        <v>883</v>
      </c>
      <c r="G18" s="18">
        <f>F18/E18*100</f>
        <v>100</v>
      </c>
    </row>
    <row r="19" spans="1:7" ht="75">
      <c r="A19" s="30" t="s">
        <v>48</v>
      </c>
      <c r="B19" s="30"/>
      <c r="C19" s="31" t="s">
        <v>9</v>
      </c>
      <c r="D19" s="29">
        <f>SUM(D20:D22)</f>
        <v>4927</v>
      </c>
      <c r="E19" s="29">
        <f>SUM(E20:E22)</f>
        <v>6821.200000000001</v>
      </c>
      <c r="F19" s="29">
        <f>SUM(F20:F22)</f>
        <v>6579.900000000001</v>
      </c>
      <c r="G19" s="29">
        <f>F19/E19*100</f>
        <v>96.46249926699114</v>
      </c>
    </row>
    <row r="20" spans="1:7" ht="18.75">
      <c r="A20" s="32" t="s">
        <v>48</v>
      </c>
      <c r="B20" s="32" t="s">
        <v>49</v>
      </c>
      <c r="C20" s="6" t="s">
        <v>60</v>
      </c>
      <c r="D20" s="18">
        <v>760</v>
      </c>
      <c r="E20" s="18">
        <v>829</v>
      </c>
      <c r="F20" s="18">
        <v>829</v>
      </c>
      <c r="G20" s="18">
        <f>F20/E20*100</f>
        <v>100</v>
      </c>
    </row>
    <row r="21" spans="1:7" ht="99" customHeight="1">
      <c r="A21" s="32" t="s">
        <v>48</v>
      </c>
      <c r="B21" s="9" t="s">
        <v>55</v>
      </c>
      <c r="C21" s="6" t="s">
        <v>65</v>
      </c>
      <c r="D21" s="18">
        <v>3402</v>
      </c>
      <c r="E21" s="18">
        <v>4099.3</v>
      </c>
      <c r="F21" s="18">
        <v>4072.6</v>
      </c>
      <c r="G21" s="18">
        <f>F21/E21*100</f>
        <v>99.34866928499987</v>
      </c>
    </row>
    <row r="22" spans="1:7" ht="70.5" customHeight="1">
      <c r="A22" s="9" t="s">
        <v>48</v>
      </c>
      <c r="B22" s="9" t="s">
        <v>56</v>
      </c>
      <c r="C22" s="7" t="s">
        <v>35</v>
      </c>
      <c r="D22" s="18">
        <v>765</v>
      </c>
      <c r="E22" s="18">
        <v>1892.9</v>
      </c>
      <c r="F22" s="18">
        <v>1678.3</v>
      </c>
      <c r="G22" s="18">
        <f>F22/E22*100</f>
        <v>88.66289819853135</v>
      </c>
    </row>
    <row r="23" spans="1:7" ht="18.75">
      <c r="A23" s="30" t="s">
        <v>49</v>
      </c>
      <c r="B23" s="30"/>
      <c r="C23" s="31" t="s">
        <v>10</v>
      </c>
      <c r="D23" s="29">
        <f>SUM(D24:D26,D27:D28)</f>
        <v>55779.2</v>
      </c>
      <c r="E23" s="29">
        <f>SUM(E24:E26,E27:E28)</f>
        <v>97608.20000000001</v>
      </c>
      <c r="F23" s="29">
        <f>SUM(F24:F26,F27:F28)</f>
        <v>94653.3</v>
      </c>
      <c r="G23" s="29">
        <f t="shared" si="0"/>
        <v>96.97269286801723</v>
      </c>
    </row>
    <row r="24" spans="1:7" ht="37.5">
      <c r="A24" s="9" t="s">
        <v>49</v>
      </c>
      <c r="B24" s="9" t="s">
        <v>46</v>
      </c>
      <c r="C24" s="6" t="s">
        <v>75</v>
      </c>
      <c r="D24" s="18">
        <v>501</v>
      </c>
      <c r="E24" s="18">
        <v>501</v>
      </c>
      <c r="F24" s="50">
        <v>494.7</v>
      </c>
      <c r="G24" s="29"/>
    </row>
    <row r="25" spans="1:7" ht="37.5">
      <c r="A25" s="9" t="s">
        <v>49</v>
      </c>
      <c r="B25" s="9" t="s">
        <v>50</v>
      </c>
      <c r="C25" s="6" t="s">
        <v>29</v>
      </c>
      <c r="D25" s="18">
        <v>78.1</v>
      </c>
      <c r="E25" s="18">
        <v>78.1</v>
      </c>
      <c r="F25" s="18">
        <v>78.1</v>
      </c>
      <c r="G25" s="18">
        <f t="shared" si="0"/>
        <v>100</v>
      </c>
    </row>
    <row r="26" spans="1:7" ht="18.75">
      <c r="A26" s="9" t="s">
        <v>49</v>
      </c>
      <c r="B26" s="9" t="s">
        <v>57</v>
      </c>
      <c r="C26" s="6" t="s">
        <v>11</v>
      </c>
      <c r="D26" s="18">
        <v>4161.1</v>
      </c>
      <c r="E26" s="18">
        <v>4153</v>
      </c>
      <c r="F26" s="18">
        <v>4153</v>
      </c>
      <c r="G26" s="18">
        <f>F26/E26*100</f>
        <v>100</v>
      </c>
    </row>
    <row r="27" spans="1:7" ht="18.75">
      <c r="A27" s="9" t="s">
        <v>49</v>
      </c>
      <c r="B27" s="9" t="s">
        <v>54</v>
      </c>
      <c r="C27" s="8" t="s">
        <v>26</v>
      </c>
      <c r="D27" s="18">
        <v>19569</v>
      </c>
      <c r="E27" s="18">
        <v>58282.8</v>
      </c>
      <c r="F27" s="18">
        <v>55352</v>
      </c>
      <c r="G27" s="18">
        <f>F27/E27*100</f>
        <v>94.97141523742853</v>
      </c>
    </row>
    <row r="28" spans="1:7" ht="37.5">
      <c r="A28" s="9" t="s">
        <v>49</v>
      </c>
      <c r="B28" s="9" t="s">
        <v>58</v>
      </c>
      <c r="C28" s="6" t="s">
        <v>3</v>
      </c>
      <c r="D28" s="18">
        <v>31470</v>
      </c>
      <c r="E28" s="18">
        <v>34593.3</v>
      </c>
      <c r="F28" s="18">
        <v>34575.5</v>
      </c>
      <c r="G28" s="18">
        <f>F28/E28*100</f>
        <v>99.94854494945552</v>
      </c>
    </row>
    <row r="29" spans="1:7" ht="37.5">
      <c r="A29" s="30" t="s">
        <v>50</v>
      </c>
      <c r="B29" s="30"/>
      <c r="C29" s="31" t="s">
        <v>12</v>
      </c>
      <c r="D29" s="29">
        <f>SUM(,D30:D32)</f>
        <v>10725.2</v>
      </c>
      <c r="E29" s="29">
        <f>SUM(,E30:E32)</f>
        <v>40954.9</v>
      </c>
      <c r="F29" s="29">
        <f>SUM(,F30:F32)</f>
        <v>40066.9</v>
      </c>
      <c r="G29" s="29">
        <f>F29/E29*100</f>
        <v>97.83176127887018</v>
      </c>
    </row>
    <row r="30" spans="1:7" ht="18.75">
      <c r="A30" s="9" t="s">
        <v>50</v>
      </c>
      <c r="B30" s="9" t="s">
        <v>46</v>
      </c>
      <c r="C30" s="7" t="s">
        <v>38</v>
      </c>
      <c r="D30" s="18">
        <v>21</v>
      </c>
      <c r="E30" s="18">
        <v>1313.9</v>
      </c>
      <c r="F30" s="18">
        <v>1313.9</v>
      </c>
      <c r="G30" s="18">
        <f>F30/E30*100</f>
        <v>100</v>
      </c>
    </row>
    <row r="31" spans="1:7" ht="18.75">
      <c r="A31" s="9" t="s">
        <v>50</v>
      </c>
      <c r="B31" s="9" t="s">
        <v>47</v>
      </c>
      <c r="C31" s="34" t="s">
        <v>36</v>
      </c>
      <c r="D31" s="18"/>
      <c r="E31" s="18"/>
      <c r="F31" s="18"/>
      <c r="G31" s="18">
        <v>0</v>
      </c>
    </row>
    <row r="32" spans="1:7" ht="18.75">
      <c r="A32" s="9" t="s">
        <v>50</v>
      </c>
      <c r="B32" s="9" t="s">
        <v>48</v>
      </c>
      <c r="C32" s="6" t="s">
        <v>13</v>
      </c>
      <c r="D32" s="18">
        <v>10704.2</v>
      </c>
      <c r="E32" s="18">
        <v>39641</v>
      </c>
      <c r="F32" s="18">
        <v>38753</v>
      </c>
      <c r="G32" s="18">
        <f>F32/E32*100</f>
        <v>97.75989505814687</v>
      </c>
    </row>
    <row r="33" spans="1:7" s="10" customFormat="1" ht="37.5">
      <c r="A33" s="30" t="s">
        <v>59</v>
      </c>
      <c r="B33" s="30"/>
      <c r="C33" s="35" t="s">
        <v>39</v>
      </c>
      <c r="D33" s="29">
        <f>D34</f>
        <v>551</v>
      </c>
      <c r="E33" s="29">
        <f>E34</f>
        <v>551</v>
      </c>
      <c r="F33" s="29">
        <f>F34</f>
        <v>377</v>
      </c>
      <c r="G33" s="29">
        <f>F33/E33*100</f>
        <v>68.42105263157895</v>
      </c>
    </row>
    <row r="34" spans="1:7" ht="37.5">
      <c r="A34" s="9" t="s">
        <v>59</v>
      </c>
      <c r="B34" s="9" t="s">
        <v>50</v>
      </c>
      <c r="C34" s="36" t="s">
        <v>40</v>
      </c>
      <c r="D34" s="18">
        <v>551</v>
      </c>
      <c r="E34" s="18">
        <v>551</v>
      </c>
      <c r="F34" s="18">
        <v>377</v>
      </c>
      <c r="G34" s="18">
        <f>F34/E34*100</f>
        <v>68.42105263157895</v>
      </c>
    </row>
    <row r="35" spans="1:7" ht="18.75">
      <c r="A35" s="30" t="s">
        <v>51</v>
      </c>
      <c r="B35" s="30"/>
      <c r="C35" s="31" t="s">
        <v>14</v>
      </c>
      <c r="D35" s="33">
        <f>SUM(D36:D41)</f>
        <v>427373</v>
      </c>
      <c r="E35" s="33">
        <f>SUM(E36:E41)</f>
        <v>468139.50000000006</v>
      </c>
      <c r="F35" s="33">
        <f>SUM(F36:F41)</f>
        <v>464525.3000000001</v>
      </c>
      <c r="G35" s="29">
        <f aca="true" t="shared" si="1" ref="G35:G42">F35/E35*100</f>
        <v>99.22796516850212</v>
      </c>
    </row>
    <row r="36" spans="1:7" ht="18.75">
      <c r="A36" s="37" t="s">
        <v>51</v>
      </c>
      <c r="B36" s="9" t="s">
        <v>46</v>
      </c>
      <c r="C36" s="38" t="s">
        <v>30</v>
      </c>
      <c r="D36" s="39">
        <v>99936.4</v>
      </c>
      <c r="E36" s="39">
        <v>106414.1</v>
      </c>
      <c r="F36" s="39">
        <v>105583.7</v>
      </c>
      <c r="G36" s="18">
        <f t="shared" si="1"/>
        <v>99.21965228292115</v>
      </c>
    </row>
    <row r="37" spans="1:7" ht="18.75">
      <c r="A37" s="9" t="s">
        <v>51</v>
      </c>
      <c r="B37" s="9" t="s">
        <v>47</v>
      </c>
      <c r="C37" s="6" t="s">
        <v>15</v>
      </c>
      <c r="D37" s="18">
        <v>245459.4</v>
      </c>
      <c r="E37" s="18">
        <v>273102.9</v>
      </c>
      <c r="F37" s="18">
        <v>271577.4</v>
      </c>
      <c r="G37" s="18">
        <f t="shared" si="1"/>
        <v>99.44141933315245</v>
      </c>
    </row>
    <row r="38" spans="1:7" ht="22.5" customHeight="1">
      <c r="A38" s="9" t="s">
        <v>51</v>
      </c>
      <c r="B38" s="9" t="s">
        <v>48</v>
      </c>
      <c r="C38" s="6" t="s">
        <v>43</v>
      </c>
      <c r="D38" s="18">
        <v>56735.2</v>
      </c>
      <c r="E38" s="18">
        <v>58352.2</v>
      </c>
      <c r="F38" s="18">
        <v>57401.7</v>
      </c>
      <c r="G38" s="18">
        <f t="shared" si="1"/>
        <v>98.37109826193357</v>
      </c>
    </row>
    <row r="39" spans="1:7" ht="56.25">
      <c r="A39" s="9" t="s">
        <v>51</v>
      </c>
      <c r="B39" s="9" t="s">
        <v>50</v>
      </c>
      <c r="C39" s="6" t="s">
        <v>66</v>
      </c>
      <c r="D39" s="18">
        <v>0</v>
      </c>
      <c r="E39" s="18">
        <v>34.4</v>
      </c>
      <c r="F39" s="18">
        <v>33.4</v>
      </c>
      <c r="G39" s="18">
        <f t="shared" si="1"/>
        <v>97.09302325581395</v>
      </c>
    </row>
    <row r="40" spans="1:7" ht="37.5">
      <c r="A40" s="9" t="s">
        <v>51</v>
      </c>
      <c r="B40" s="9" t="s">
        <v>51</v>
      </c>
      <c r="C40" s="6" t="s">
        <v>16</v>
      </c>
      <c r="D40" s="18">
        <v>1882</v>
      </c>
      <c r="E40" s="18">
        <v>3893.7</v>
      </c>
      <c r="F40" s="18">
        <v>3829.7</v>
      </c>
      <c r="G40" s="18">
        <f t="shared" si="1"/>
        <v>98.35631918226879</v>
      </c>
    </row>
    <row r="41" spans="1:7" ht="37.5">
      <c r="A41" s="9" t="s">
        <v>51</v>
      </c>
      <c r="B41" s="9" t="s">
        <v>54</v>
      </c>
      <c r="C41" s="6" t="s">
        <v>2</v>
      </c>
      <c r="D41" s="18">
        <v>23360</v>
      </c>
      <c r="E41" s="18">
        <v>26342.2</v>
      </c>
      <c r="F41" s="18">
        <v>26099.4</v>
      </c>
      <c r="G41" s="18">
        <f t="shared" si="1"/>
        <v>99.07828503314074</v>
      </c>
    </row>
    <row r="42" spans="1:7" ht="37.5">
      <c r="A42" s="30" t="s">
        <v>57</v>
      </c>
      <c r="B42" s="30"/>
      <c r="C42" s="31" t="s">
        <v>31</v>
      </c>
      <c r="D42" s="40">
        <f>SUM(D43,D44)</f>
        <v>86562.20000000001</v>
      </c>
      <c r="E42" s="40">
        <f>SUM(E43,E44)</f>
        <v>117435.9</v>
      </c>
      <c r="F42" s="40">
        <f>SUM(F43,F44)</f>
        <v>115213</v>
      </c>
      <c r="G42" s="29">
        <f t="shared" si="1"/>
        <v>98.10713759591403</v>
      </c>
    </row>
    <row r="43" spans="1:7" ht="18.75">
      <c r="A43" s="9" t="s">
        <v>57</v>
      </c>
      <c r="B43" s="9" t="s">
        <v>46</v>
      </c>
      <c r="C43" s="6" t="s">
        <v>17</v>
      </c>
      <c r="D43" s="20">
        <v>69622.1</v>
      </c>
      <c r="E43" s="20">
        <v>99051.5</v>
      </c>
      <c r="F43" s="20">
        <v>96924.7</v>
      </c>
      <c r="G43" s="18">
        <f aca="true" t="shared" si="2" ref="G43:G54">F43/E43*100</f>
        <v>97.85283413173954</v>
      </c>
    </row>
    <row r="44" spans="1:7" ht="37.5">
      <c r="A44" s="9" t="s">
        <v>57</v>
      </c>
      <c r="B44" s="9" t="s">
        <v>49</v>
      </c>
      <c r="C44" s="6" t="s">
        <v>32</v>
      </c>
      <c r="D44" s="20">
        <v>16940.1</v>
      </c>
      <c r="E44" s="20">
        <v>18384.4</v>
      </c>
      <c r="F44" s="20">
        <v>18288.3</v>
      </c>
      <c r="G44" s="18">
        <f t="shared" si="2"/>
        <v>99.47727421074389</v>
      </c>
    </row>
    <row r="45" spans="1:7" s="10" customFormat="1" ht="18.75">
      <c r="A45" s="30" t="s">
        <v>54</v>
      </c>
      <c r="B45" s="30"/>
      <c r="C45" s="31" t="s">
        <v>67</v>
      </c>
      <c r="D45" s="41">
        <f>D46</f>
        <v>0</v>
      </c>
      <c r="E45" s="41">
        <f>E46</f>
        <v>5850</v>
      </c>
      <c r="F45" s="41">
        <f>F46</f>
        <v>5850</v>
      </c>
      <c r="G45" s="29">
        <f t="shared" si="2"/>
        <v>100</v>
      </c>
    </row>
    <row r="46" spans="1:7" ht="37.5">
      <c r="A46" s="9" t="s">
        <v>54</v>
      </c>
      <c r="B46" s="9" t="s">
        <v>54</v>
      </c>
      <c r="C46" s="6" t="s">
        <v>68</v>
      </c>
      <c r="D46" s="20">
        <v>0</v>
      </c>
      <c r="E46" s="20">
        <v>5850</v>
      </c>
      <c r="F46" s="20">
        <v>5850</v>
      </c>
      <c r="G46" s="18">
        <f t="shared" si="2"/>
        <v>100</v>
      </c>
    </row>
    <row r="47" spans="1:7" ht="18.75">
      <c r="A47" s="30" t="s">
        <v>55</v>
      </c>
      <c r="B47" s="30"/>
      <c r="C47" s="31" t="s">
        <v>19</v>
      </c>
      <c r="D47" s="40">
        <f>SUM(D48,D49,D50,D51,D52)</f>
        <v>202312.5</v>
      </c>
      <c r="E47" s="40">
        <f>SUM(E48,E49,E50,E51,E52)</f>
        <v>217163.8</v>
      </c>
      <c r="F47" s="40">
        <f>SUM(F48,F49,F50,F51,F52)</f>
        <v>208699</v>
      </c>
      <c r="G47" s="42">
        <f t="shared" si="2"/>
        <v>96.10211278306974</v>
      </c>
    </row>
    <row r="48" spans="1:7" ht="75">
      <c r="A48" s="9" t="s">
        <v>55</v>
      </c>
      <c r="B48" s="9" t="s">
        <v>46</v>
      </c>
      <c r="C48" s="34" t="s">
        <v>20</v>
      </c>
      <c r="D48" s="18">
        <v>4617</v>
      </c>
      <c r="E48" s="18">
        <v>4094</v>
      </c>
      <c r="F48" s="18">
        <v>4087.2</v>
      </c>
      <c r="G48" s="18">
        <f t="shared" si="2"/>
        <v>99.83390327308256</v>
      </c>
    </row>
    <row r="49" spans="1:7" ht="37.5">
      <c r="A49" s="9" t="s">
        <v>55</v>
      </c>
      <c r="B49" s="9" t="s">
        <v>47</v>
      </c>
      <c r="C49" s="6" t="s">
        <v>21</v>
      </c>
      <c r="D49" s="20">
        <v>47382</v>
      </c>
      <c r="E49" s="20">
        <v>47994</v>
      </c>
      <c r="F49" s="20">
        <v>47948.1</v>
      </c>
      <c r="G49" s="18">
        <f t="shared" si="2"/>
        <v>99.90436304538068</v>
      </c>
    </row>
    <row r="50" spans="1:7" ht="37.5">
      <c r="A50" s="9" t="s">
        <v>55</v>
      </c>
      <c r="B50" s="9" t="s">
        <v>48</v>
      </c>
      <c r="C50" s="6" t="s">
        <v>1</v>
      </c>
      <c r="D50" s="20">
        <v>76149.3</v>
      </c>
      <c r="E50" s="20">
        <v>88716.8</v>
      </c>
      <c r="F50" s="20">
        <v>83974</v>
      </c>
      <c r="G50" s="18">
        <f t="shared" si="2"/>
        <v>94.65400014427932</v>
      </c>
    </row>
    <row r="51" spans="1:7" ht="18.75">
      <c r="A51" s="9" t="s">
        <v>55</v>
      </c>
      <c r="B51" s="9" t="s">
        <v>49</v>
      </c>
      <c r="C51" s="6" t="s">
        <v>22</v>
      </c>
      <c r="D51" s="20">
        <v>62737.2</v>
      </c>
      <c r="E51" s="20">
        <v>64976.1</v>
      </c>
      <c r="F51" s="20">
        <v>61307.2</v>
      </c>
      <c r="G51" s="18">
        <f t="shared" si="2"/>
        <v>94.35346227305116</v>
      </c>
    </row>
    <row r="52" spans="1:7" ht="37.5">
      <c r="A52" s="9" t="s">
        <v>55</v>
      </c>
      <c r="B52" s="9" t="s">
        <v>59</v>
      </c>
      <c r="C52" s="6" t="s">
        <v>23</v>
      </c>
      <c r="D52" s="20">
        <v>11427</v>
      </c>
      <c r="E52" s="20">
        <v>11382.9</v>
      </c>
      <c r="F52" s="20">
        <v>11382.5</v>
      </c>
      <c r="G52" s="18">
        <f t="shared" si="2"/>
        <v>99.99648595700569</v>
      </c>
    </row>
    <row r="53" spans="1:7" s="10" customFormat="1" ht="37.5">
      <c r="A53" s="43" t="s">
        <v>52</v>
      </c>
      <c r="B53" s="43"/>
      <c r="C53" s="44" t="s">
        <v>18</v>
      </c>
      <c r="D53" s="29">
        <f>SUM(D54:D55)</f>
        <v>33890.3</v>
      </c>
      <c r="E53" s="29">
        <f>SUM(E54:E55)</f>
        <v>36274.2</v>
      </c>
      <c r="F53" s="29">
        <f>SUM(F54:F55)</f>
        <v>36161</v>
      </c>
      <c r="G53" s="29">
        <f t="shared" si="2"/>
        <v>99.68793246990974</v>
      </c>
    </row>
    <row r="54" spans="1:7" ht="18.75">
      <c r="A54" s="9" t="s">
        <v>52</v>
      </c>
      <c r="B54" s="9" t="s">
        <v>46</v>
      </c>
      <c r="C54" s="8" t="s">
        <v>34</v>
      </c>
      <c r="D54" s="18">
        <v>33890.3</v>
      </c>
      <c r="E54" s="18">
        <v>36274.2</v>
      </c>
      <c r="F54" s="18">
        <v>36161</v>
      </c>
      <c r="G54" s="18">
        <f t="shared" si="2"/>
        <v>99.68793246990974</v>
      </c>
    </row>
    <row r="55" spans="1:7" ht="56.25">
      <c r="A55" s="9" t="s">
        <v>52</v>
      </c>
      <c r="B55" s="9" t="s">
        <v>50</v>
      </c>
      <c r="C55" s="8" t="s">
        <v>62</v>
      </c>
      <c r="D55" s="18"/>
      <c r="E55" s="18"/>
      <c r="F55" s="18"/>
      <c r="G55" s="18">
        <v>0</v>
      </c>
    </row>
    <row r="56" spans="1:7" s="10" customFormat="1" ht="37.5">
      <c r="A56" s="30" t="s">
        <v>58</v>
      </c>
      <c r="B56" s="30"/>
      <c r="C56" s="45" t="s">
        <v>41</v>
      </c>
      <c r="D56" s="29">
        <f>D57</f>
        <v>494</v>
      </c>
      <c r="E56" s="29">
        <f>E57</f>
        <v>494</v>
      </c>
      <c r="F56" s="29">
        <f>F57</f>
        <v>494</v>
      </c>
      <c r="G56" s="29">
        <f>F56/E56*100</f>
        <v>100</v>
      </c>
    </row>
    <row r="57" spans="1:7" ht="37.5">
      <c r="A57" s="9" t="s">
        <v>58</v>
      </c>
      <c r="B57" s="9" t="s">
        <v>47</v>
      </c>
      <c r="C57" s="46" t="s">
        <v>42</v>
      </c>
      <c r="D57" s="18">
        <v>494</v>
      </c>
      <c r="E57" s="18">
        <v>494</v>
      </c>
      <c r="F57" s="18">
        <v>494</v>
      </c>
      <c r="G57" s="18">
        <f>F57/E57*100</f>
        <v>100</v>
      </c>
    </row>
    <row r="58" spans="1:7" ht="37.5">
      <c r="A58" s="30" t="s">
        <v>56</v>
      </c>
      <c r="B58" s="30"/>
      <c r="C58" s="47" t="s">
        <v>24</v>
      </c>
      <c r="D58" s="40">
        <f>SUM(D59:D60)</f>
        <v>21755</v>
      </c>
      <c r="E58" s="40">
        <f>SUM(E59:E60)</f>
        <v>22168</v>
      </c>
      <c r="F58" s="40">
        <f>SUM(F59:F60)</f>
        <v>22168</v>
      </c>
      <c r="G58" s="42">
        <f>F58/E58*100</f>
        <v>100</v>
      </c>
    </row>
    <row r="59" spans="1:7" ht="99" customHeight="1">
      <c r="A59" s="9" t="s">
        <v>56</v>
      </c>
      <c r="B59" s="9" t="s">
        <v>46</v>
      </c>
      <c r="C59" s="8" t="s">
        <v>33</v>
      </c>
      <c r="D59" s="18">
        <v>21755</v>
      </c>
      <c r="E59" s="18">
        <v>21755</v>
      </c>
      <c r="F59" s="18">
        <v>21755</v>
      </c>
      <c r="G59" s="18">
        <f>F59/E59*100</f>
        <v>100</v>
      </c>
    </row>
    <row r="60" spans="1:7" ht="56.25">
      <c r="A60" s="9" t="s">
        <v>56</v>
      </c>
      <c r="B60" s="9" t="s">
        <v>48</v>
      </c>
      <c r="C60" s="8" t="s">
        <v>76</v>
      </c>
      <c r="D60" s="18">
        <v>0</v>
      </c>
      <c r="E60" s="18">
        <v>413</v>
      </c>
      <c r="F60" s="18">
        <v>413</v>
      </c>
      <c r="G60" s="18">
        <f>F60/E60*100</f>
        <v>100</v>
      </c>
    </row>
    <row r="61" spans="1:7" ht="37.5">
      <c r="A61" s="9"/>
      <c r="B61" s="9"/>
      <c r="C61" s="31" t="s">
        <v>25</v>
      </c>
      <c r="D61" s="40">
        <f>SUM(D8,D17,D19,D23,D29,D33,D35,D42,D45,D47,D56,D58,D53)</f>
        <v>912961.4000000001</v>
      </c>
      <c r="E61" s="40">
        <f>SUM(E8,E17,E19,E23,E29,E33,E35,E42,E45,E47,E56,E58,E53)</f>
        <v>1083829.7</v>
      </c>
      <c r="F61" s="40">
        <f>SUM(F8,F17,F19,F23,F29,F33,F35,F42,F45,F47,F56,F58,F53)</f>
        <v>1063853.8</v>
      </c>
      <c r="G61" s="42">
        <f>F61/E61*100</f>
        <v>98.1569152423116</v>
      </c>
    </row>
    <row r="62" spans="1:3" ht="18.75">
      <c r="A62" s="11"/>
      <c r="B62" s="11"/>
      <c r="C62" s="12"/>
    </row>
    <row r="65" spans="1:3" ht="18.75">
      <c r="A65" s="13"/>
      <c r="B65" s="13"/>
      <c r="C65" s="13"/>
    </row>
    <row r="66" spans="1:3" ht="18.75">
      <c r="A66" s="13"/>
      <c r="B66" s="13"/>
      <c r="C66" s="13"/>
    </row>
    <row r="67" spans="1:3" ht="18.75">
      <c r="A67" s="15"/>
      <c r="B67" s="15"/>
      <c r="C67" s="13"/>
    </row>
    <row r="68" spans="1:3" ht="18.75">
      <c r="A68" s="15"/>
      <c r="B68" s="15"/>
      <c r="C68" s="13"/>
    </row>
    <row r="69" spans="1:3" ht="18.75">
      <c r="A69" s="15"/>
      <c r="B69" s="15"/>
      <c r="C69" s="13"/>
    </row>
    <row r="70" spans="1:3" ht="18.75">
      <c r="A70" s="13"/>
      <c r="B70" s="13"/>
      <c r="C70" s="13"/>
    </row>
    <row r="71" spans="1:3" ht="18.75">
      <c r="A71" s="13"/>
      <c r="B71" s="13"/>
      <c r="C71" s="13"/>
    </row>
  </sheetData>
  <sheetProtection/>
  <mergeCells count="3">
    <mergeCell ref="F5:G5"/>
    <mergeCell ref="A2:G2"/>
    <mergeCell ref="A3:G3"/>
  </mergeCells>
  <printOptions/>
  <pageMargins left="0.7874015748031497" right="0.1968503937007874" top="0.5905511811023623" bottom="0.5905511811023623" header="0" footer="0.5118110236220472"/>
  <pageSetup firstPageNumber="12" useFirstPageNumber="1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Budget_g</dc:creator>
  <cp:keywords/>
  <dc:description/>
  <cp:lastModifiedBy>ufbp_budg1</cp:lastModifiedBy>
  <cp:lastPrinted>2022-11-17T11:16:26Z</cp:lastPrinted>
  <dcterms:created xsi:type="dcterms:W3CDTF">2008-09-10T12:52:34Z</dcterms:created>
  <dcterms:modified xsi:type="dcterms:W3CDTF">2023-04-10T16:22:38Z</dcterms:modified>
  <cp:category/>
  <cp:version/>
  <cp:contentType/>
  <cp:contentStatus/>
</cp:coreProperties>
</file>