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40" windowHeight="4650" activeTab="0"/>
  </bookViews>
  <sheets>
    <sheet name="Доходы" sheetId="1" r:id="rId1"/>
  </sheets>
  <definedNames>
    <definedName name="APPT" localSheetId="0">'Доходы'!#REF!</definedName>
    <definedName name="FIO" localSheetId="0">'Доходы'!#REF!</definedName>
    <definedName name="SIGN" localSheetId="0">'Доходы'!$B$7:$D$7</definedName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<sst xmlns="http://schemas.openxmlformats.org/spreadsheetml/2006/main" count="93" uniqueCount="93">
  <si>
    <t xml:space="preserve"> 11600000000000 000</t>
  </si>
  <si>
    <t xml:space="preserve"> 11700000000000 000</t>
  </si>
  <si>
    <t xml:space="preserve"> 20000000000000 000</t>
  </si>
  <si>
    <t xml:space="preserve"> 20200000000000 000</t>
  </si>
  <si>
    <t xml:space="preserve"> 10000000000000 000</t>
  </si>
  <si>
    <t xml:space="preserve"> 10100000000000 000</t>
  </si>
  <si>
    <t xml:space="preserve"> 10500000000000 000</t>
  </si>
  <si>
    <t xml:space="preserve"> 10502000020000 110</t>
  </si>
  <si>
    <t xml:space="preserve"> 10503000010000 110</t>
  </si>
  <si>
    <t xml:space="preserve"> 10800000000000 000</t>
  </si>
  <si>
    <t xml:space="preserve"> 11100000000000 000</t>
  </si>
  <si>
    <t xml:space="preserve"> 11105010000000 120</t>
  </si>
  <si>
    <t xml:space="preserve"> 11200000000000 000</t>
  </si>
  <si>
    <t xml:space="preserve"> 11201000010000 120</t>
  </si>
  <si>
    <t xml:space="preserve"> 11300000000000 000</t>
  </si>
  <si>
    <t xml:space="preserve"> 11400000000000 000</t>
  </si>
  <si>
    <t>Иные межбюджетные трансферты</t>
  </si>
  <si>
    <t xml:space="preserve"> Наименование показателя</t>
  </si>
  <si>
    <t>Единый налог на вмененный доход для отдельных видов деятельности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</si>
  <si>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</si>
  <si>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</si>
  <si>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</si>
  <si>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Код бюджетной классификации</t>
  </si>
  <si>
    <t>ВСЕГО ДОХОДОВ ПО БЮДЖЕТУ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</si>
  <si>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</si>
  <si>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</si>
  <si>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</si>
  <si>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</si>
  <si>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</si>
  <si>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</si>
  <si>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</si>
  <si>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</si>
  <si>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</si>
  <si>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</si>
  <si>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</si>
  <si>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</si>
  <si>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Налог на доходы физических лиц </t>
  </si>
  <si>
    <t xml:space="preserve"> 10102000010000 110</t>
  </si>
  <si>
    <t xml:space="preserve"> 11109000000000 120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</si>
  <si>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</si>
  <si>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11105000000000 120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</si>
  <si>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</si>
  <si>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том числе:</t>
  </si>
  <si>
    <t xml:space="preserve"> 11105030000000 120</t>
  </si>
  <si>
    <t xml:space="preserve"> 11105070000000 120</t>
  </si>
  <si>
    <t>Субсидии бюджетам бюджетной системы Российской Федерации (межбюджетные субсидии)</t>
  </si>
  <si>
    <t xml:space="preserve"> 11105020000000 120</t>
  </si>
  <si>
    <t xml:space="preserve"> 10300000000000 000</t>
  </si>
  <si>
    <t xml:space="preserve"> 10302000010000 110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</si>
  <si>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</si>
  <si>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 реализуемые на территории Российской Федерации</t>
  </si>
  <si>
    <t xml:space="preserve"> 10504000020000 110</t>
  </si>
  <si>
    <t>Налог, взимаемый в связи с применением патентной системы налогообложения</t>
  </si>
  <si>
    <t>3</t>
  </si>
  <si>
    <t>4</t>
  </si>
  <si>
    <t>5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</si>
  <si>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</si>
  <si>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 взимаемый в связи с применением упрощенной системы налогообложения</t>
  </si>
  <si>
    <t xml:space="preserve"> 10501000000000 110</t>
  </si>
  <si>
    <t>БЕЗВОЗМЕЗД-НЫЕ ПОСТУПЛЕНИЯ</t>
  </si>
  <si>
    <t>Доходы, получаемые в виде арендной платы за земли,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</si>
  <si>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</si>
  <si>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</si>
  <si>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</si>
  <si>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</si>
  <si>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20210000000000 150</t>
  </si>
  <si>
    <t xml:space="preserve">Дотации бюджетам бюджетной системы Российской Федерации </t>
  </si>
  <si>
    <t xml:space="preserve"> 20220000000000 150</t>
  </si>
  <si>
    <t xml:space="preserve"> 20230000000000 150</t>
  </si>
  <si>
    <t xml:space="preserve">Субвенции бюджетам бюджетной системы Российской Федерации </t>
  </si>
  <si>
    <t xml:space="preserve"> 20240000000000 150</t>
  </si>
  <si>
    <t xml:space="preserve"> 114 02000000000000</t>
  </si>
  <si>
    <t xml:space="preserve"> 11406000000000430</t>
  </si>
  <si>
    <t>Безвозмездные поступления от негосударствен-ных организаций</t>
  </si>
  <si>
    <t>20400000000000 000</t>
  </si>
  <si>
    <t>21800000000000 000</t>
  </si>
  <si>
    <t>21900000000000 000</t>
  </si>
  <si>
    <t>Исполнено за         2021 г.</t>
  </si>
  <si>
    <t xml:space="preserve">Сведения об исполнении доходов бюджета муниципального района "Краснояружский район" за 2021 год в сравнении с первоначально утвержденными значениями и со значениями с учетом внесенных изменений                 </t>
  </si>
  <si>
    <t>169402</t>
  </si>
  <si>
    <t>7889</t>
  </si>
  <si>
    <t>1334</t>
  </si>
  <si>
    <t>1067</t>
  </si>
  <si>
    <t>3764</t>
  </si>
  <si>
    <t>259</t>
  </si>
  <si>
    <t>42</t>
  </si>
  <si>
    <t>110</t>
  </si>
  <si>
    <t>168</t>
  </si>
  <si>
    <t>92</t>
  </si>
  <si>
    <t xml:space="preserve">                  (тыс. рублей)</t>
  </si>
  <si>
    <t>Первоначально утвержденно на 2021 г. (решение о бюджете от 24.12.2020 г.         № 219)</t>
  </si>
  <si>
    <t xml:space="preserve">Утверждено  на 2021 г. с учетом внесенных изменений (решение о бюджете от  23.12.2021 г.       № 316) </t>
  </si>
  <si>
    <t>Процент исполнения к уточненным годовым назначе-ниям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</si>
</sst>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#,##0.0"/>
    <numFmt numFmtId="179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 wrapText="1"/>
    </xf>
    <xf numFmtId="179" fontId="11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 wrapText="1"/>
    </xf>
    <xf numFmtId="179" fontId="10" fillId="0" borderId="10" xfId="0" applyNumberFormat="1" applyFont="1" applyBorder="1" applyAlignment="1">
      <alignment horizontal="righ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Border="1" applyAlignment="1">
      <alignment horizontal="left" vertical="center" wrapText="1"/>
    </xf>
    <xf numFmtId="179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179" fontId="10" fillId="0" borderId="10" xfId="0" applyNumberFormat="1" applyFont="1" applyBorder="1" applyAlignment="1">
      <alignment horizontal="right" vertical="center" wrapText="1"/>
    </xf>
    <xf numFmtId="179" fontId="11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M5" sqref="M5"/>
    </sheetView>
  </sheetViews>
  <sheetFormatPr defaultColWidth="9.00390625" defaultRowHeight="12.75"/>
  <cols>
    <col min="1" max="1" width="21.75390625" style="0" customWidth="1"/>
    <col min="2" max="2" width="23.00390625" style="0" customWidth="1"/>
    <col min="3" max="3" width="14.625" style="0" customWidth="1"/>
    <col min="4" max="4" width="13.25390625" style="0" customWidth="1"/>
    <col min="5" max="5" width="13.75390625" style="0" customWidth="1"/>
    <col min="6" max="6" width="11.125" style="0" customWidth="1"/>
  </cols>
  <sheetData>
    <row r="1" spans="1:6" ht="63" customHeight="1">
      <c r="A1" s="24" t="s">
        <v>78</v>
      </c>
      <c r="B1" s="24"/>
      <c r="C1" s="24"/>
      <c r="D1" s="24"/>
      <c r="E1" s="24"/>
      <c r="F1" s="24"/>
    </row>
    <row r="2" spans="2:6" ht="13.5" customHeight="1">
      <c r="B2" s="4"/>
      <c r="C2" s="4"/>
      <c r="D2" s="4"/>
      <c r="E2" s="25" t="s">
        <v>89</v>
      </c>
      <c r="F2" s="25"/>
    </row>
    <row r="3" spans="1:6" ht="107.25" customHeight="1">
      <c r="A3" s="20" t="s">
        <v>22</v>
      </c>
      <c r="B3" s="20" t="s">
        <v>17</v>
      </c>
      <c r="C3" s="20" t="s">
        <v>90</v>
      </c>
      <c r="D3" s="21" t="s">
        <v>91</v>
      </c>
      <c r="E3" s="21" t="s">
        <v>77</v>
      </c>
      <c r="F3" s="21" t="s">
        <v>92</v>
      </c>
    </row>
    <row r="4" spans="1:6" ht="15.75">
      <c r="A4" s="13">
        <v>1</v>
      </c>
      <c r="B4" s="13">
        <v>2</v>
      </c>
      <c r="C4" s="14" t="s">
        <v>53</v>
      </c>
      <c r="D4" s="14" t="s">
        <v>54</v>
      </c>
      <c r="E4" s="14" t="s">
        <v>55</v>
      </c>
      <c r="F4" s="12">
        <v>6</v>
      </c>
    </row>
    <row r="5" spans="1:6" ht="39.75" customHeight="1">
      <c r="A5" s="22" t="s">
        <v>4</v>
      </c>
      <c r="B5" s="5" t="s">
        <v>24</v>
      </c>
      <c r="C5" s="6">
        <f>C6+C10+C15+C16+C24+C26+C27+C30+C31+C8</f>
        <v>202137</v>
      </c>
      <c r="D5" s="6">
        <f>D6+D10+D15+D16+D24+D26+D27+D30+D31+D8</f>
        <v>263065</v>
      </c>
      <c r="E5" s="6">
        <f>E6+E10+E15+E16+E24+E26+E27+E30+E31+E8</f>
        <v>268256.4</v>
      </c>
      <c r="F5" s="6">
        <f aca="true" t="shared" si="0" ref="F5:F31">E5/D5*100</f>
        <v>101.97342862030298</v>
      </c>
    </row>
    <row r="6" spans="1:6" ht="38.25" customHeight="1">
      <c r="A6" s="22" t="s">
        <v>5</v>
      </c>
      <c r="B6" s="5" t="s">
        <v>25</v>
      </c>
      <c r="C6" s="6" t="str">
        <f>C7</f>
        <v>169402</v>
      </c>
      <c r="D6" s="6">
        <f>D7</f>
        <v>223504</v>
      </c>
      <c r="E6" s="6">
        <f>E7</f>
        <v>227527.5</v>
      </c>
      <c r="F6" s="6">
        <f t="shared" si="0"/>
        <v>101.80019149545423</v>
      </c>
    </row>
    <row r="7" spans="1:6" ht="31.5">
      <c r="A7" s="18" t="s">
        <v>37</v>
      </c>
      <c r="B7" s="7" t="s">
        <v>36</v>
      </c>
      <c r="C7" s="16" t="s">
        <v>79</v>
      </c>
      <c r="D7" s="8">
        <v>223504</v>
      </c>
      <c r="E7" s="8">
        <v>227527.5</v>
      </c>
      <c r="F7" s="8">
        <f t="shared" si="0"/>
        <v>101.80019149545423</v>
      </c>
    </row>
    <row r="8" spans="1:6" ht="94.5">
      <c r="A8" s="22" t="s">
        <v>47</v>
      </c>
      <c r="B8" s="5" t="s">
        <v>50</v>
      </c>
      <c r="C8" s="6" t="str">
        <f>C9</f>
        <v>7889</v>
      </c>
      <c r="D8" s="6">
        <f>D9</f>
        <v>7889</v>
      </c>
      <c r="E8" s="6">
        <f>E9</f>
        <v>8066.5</v>
      </c>
      <c r="F8" s="6">
        <f t="shared" si="0"/>
        <v>102.24996831030549</v>
      </c>
    </row>
    <row r="9" spans="1:6" ht="110.25">
      <c r="A9" s="18" t="s">
        <v>48</v>
      </c>
      <c r="B9" s="7" t="s">
        <v>49</v>
      </c>
      <c r="C9" s="16" t="s">
        <v>80</v>
      </c>
      <c r="D9" s="8">
        <v>7889</v>
      </c>
      <c r="E9" s="8">
        <v>8066.5</v>
      </c>
      <c r="F9" s="8">
        <f t="shared" si="0"/>
        <v>102.24996831030549</v>
      </c>
    </row>
    <row r="10" spans="1:6" ht="31.5">
      <c r="A10" s="22" t="s">
        <v>6</v>
      </c>
      <c r="B10" s="5" t="s">
        <v>26</v>
      </c>
      <c r="C10" s="6">
        <f>C12+C13+C14+C11</f>
        <v>6165</v>
      </c>
      <c r="D10" s="6">
        <f>D12+D13+D14+D11</f>
        <v>6132</v>
      </c>
      <c r="E10" s="9">
        <f>E12+E13+E14+E11</f>
        <v>6681</v>
      </c>
      <c r="F10" s="6">
        <f t="shared" si="0"/>
        <v>108.95303326810175</v>
      </c>
    </row>
    <row r="11" spans="1:6" ht="63">
      <c r="A11" s="18" t="s">
        <v>58</v>
      </c>
      <c r="B11" s="7" t="s">
        <v>57</v>
      </c>
      <c r="C11" s="16"/>
      <c r="D11" s="8"/>
      <c r="E11" s="8"/>
      <c r="F11" s="8"/>
    </row>
    <row r="12" spans="1:6" ht="63">
      <c r="A12" s="18" t="s">
        <v>7</v>
      </c>
      <c r="B12" s="7" t="s">
        <v>18</v>
      </c>
      <c r="C12" s="16" t="s">
        <v>81</v>
      </c>
      <c r="D12" s="8">
        <v>910</v>
      </c>
      <c r="E12" s="8">
        <v>914.4</v>
      </c>
      <c r="F12" s="8"/>
    </row>
    <row r="13" spans="1:6" ht="47.25">
      <c r="A13" s="18" t="s">
        <v>8</v>
      </c>
      <c r="B13" s="7" t="s">
        <v>19</v>
      </c>
      <c r="C13" s="16" t="s">
        <v>82</v>
      </c>
      <c r="D13" s="8">
        <v>1658</v>
      </c>
      <c r="E13" s="8">
        <v>1658.1</v>
      </c>
      <c r="F13" s="8">
        <f t="shared" si="0"/>
        <v>100.00603136308806</v>
      </c>
    </row>
    <row r="14" spans="1:6" ht="63">
      <c r="A14" s="18" t="s">
        <v>51</v>
      </c>
      <c r="B14" s="7" t="s">
        <v>52</v>
      </c>
      <c r="C14" s="16" t="s">
        <v>83</v>
      </c>
      <c r="D14" s="8">
        <v>3564</v>
      </c>
      <c r="E14" s="8">
        <v>4108.5</v>
      </c>
      <c r="F14" s="8">
        <f t="shared" si="0"/>
        <v>115.27777777777777</v>
      </c>
    </row>
    <row r="15" spans="1:6" ht="31.5">
      <c r="A15" s="22" t="s">
        <v>9</v>
      </c>
      <c r="B15" s="5" t="s">
        <v>27</v>
      </c>
      <c r="C15" s="6">
        <v>1222</v>
      </c>
      <c r="D15" s="6">
        <v>1420</v>
      </c>
      <c r="E15" s="6">
        <v>1478.1</v>
      </c>
      <c r="F15" s="6">
        <f t="shared" si="0"/>
        <v>104.09154929577464</v>
      </c>
    </row>
    <row r="16" spans="1:6" ht="110.25">
      <c r="A16" s="22" t="s">
        <v>10</v>
      </c>
      <c r="B16" s="5" t="s">
        <v>28</v>
      </c>
      <c r="C16" s="6">
        <f>C17+C23</f>
        <v>16768</v>
      </c>
      <c r="D16" s="6">
        <f>D17+D23</f>
        <v>19268</v>
      </c>
      <c r="E16" s="6">
        <f>E17+E23</f>
        <v>19350.2</v>
      </c>
      <c r="F16" s="6">
        <f t="shared" si="0"/>
        <v>100.42661407515052</v>
      </c>
    </row>
    <row r="17" spans="1:6" ht="306.75" customHeight="1">
      <c r="A17" s="18" t="s">
        <v>40</v>
      </c>
      <c r="B17" s="10" t="s">
        <v>41</v>
      </c>
      <c r="C17" s="16">
        <f>C19+C20+C21+C22</f>
        <v>16768</v>
      </c>
      <c r="D17" s="16">
        <f>D19+D20+D21+D22</f>
        <v>19238</v>
      </c>
      <c r="E17" s="16">
        <f>E19+E20+E21+E22</f>
        <v>19318.9</v>
      </c>
      <c r="F17" s="8">
        <f t="shared" si="0"/>
        <v>100.42052188377171</v>
      </c>
    </row>
    <row r="18" spans="1:6" ht="15.75">
      <c r="A18" s="18"/>
      <c r="B18" s="10" t="s">
        <v>42</v>
      </c>
      <c r="C18" s="16"/>
      <c r="D18" s="8"/>
      <c r="E18" s="8"/>
      <c r="F18" s="8"/>
    </row>
    <row r="19" spans="1:6" ht="193.5" customHeight="1">
      <c r="A19" s="18" t="s">
        <v>11</v>
      </c>
      <c r="B19" s="10" t="s">
        <v>20</v>
      </c>
      <c r="C19" s="16">
        <v>2350</v>
      </c>
      <c r="D19" s="8">
        <v>3418</v>
      </c>
      <c r="E19" s="8">
        <v>3462.3</v>
      </c>
      <c r="F19" s="8">
        <f t="shared" si="0"/>
        <v>101.296079578701</v>
      </c>
    </row>
    <row r="20" spans="1:6" ht="267" customHeight="1">
      <c r="A20" s="18" t="s">
        <v>46</v>
      </c>
      <c r="B20" s="10" t="s">
        <v>60</v>
      </c>
      <c r="C20" s="16">
        <v>13722</v>
      </c>
      <c r="D20" s="8">
        <v>14726</v>
      </c>
      <c r="E20" s="8">
        <v>14758.9</v>
      </c>
      <c r="F20" s="8">
        <f t="shared" si="0"/>
        <v>100.22341436914301</v>
      </c>
    </row>
    <row r="21" spans="1:6" ht="297.75" customHeight="1">
      <c r="A21" s="18" t="s">
        <v>43</v>
      </c>
      <c r="B21" s="15" t="s">
        <v>61</v>
      </c>
      <c r="C21" s="19"/>
      <c r="D21" s="8">
        <v>14</v>
      </c>
      <c r="E21" s="8">
        <v>14.7</v>
      </c>
      <c r="F21" s="8">
        <v>0</v>
      </c>
    </row>
    <row r="22" spans="1:6" ht="110.25" customHeight="1">
      <c r="A22" s="18" t="s">
        <v>44</v>
      </c>
      <c r="B22" s="15" t="s">
        <v>62</v>
      </c>
      <c r="C22" s="16">
        <v>696</v>
      </c>
      <c r="D22" s="8">
        <v>1080</v>
      </c>
      <c r="E22" s="8">
        <v>1083</v>
      </c>
      <c r="F22" s="8">
        <f t="shared" si="0"/>
        <v>100.27777777777777</v>
      </c>
    </row>
    <row r="23" spans="1:6" ht="286.5" customHeight="1">
      <c r="A23" s="18" t="s">
        <v>38</v>
      </c>
      <c r="B23" s="10" t="s">
        <v>39</v>
      </c>
      <c r="C23" s="16"/>
      <c r="D23" s="8">
        <v>30</v>
      </c>
      <c r="E23" s="8">
        <v>31.3</v>
      </c>
      <c r="F23" s="8">
        <v>0</v>
      </c>
    </row>
    <row r="24" spans="1:6" ht="63">
      <c r="A24" s="22" t="s">
        <v>12</v>
      </c>
      <c r="B24" s="5" t="s">
        <v>29</v>
      </c>
      <c r="C24" s="6" t="str">
        <f>C25</f>
        <v>259</v>
      </c>
      <c r="D24" s="6">
        <f>D25</f>
        <v>468</v>
      </c>
      <c r="E24" s="6">
        <f>E25</f>
        <v>468.7</v>
      </c>
      <c r="F24" s="6">
        <f t="shared" si="0"/>
        <v>100.14957264957265</v>
      </c>
    </row>
    <row r="25" spans="1:6" ht="47.25">
      <c r="A25" s="18" t="s">
        <v>13</v>
      </c>
      <c r="B25" s="7" t="s">
        <v>21</v>
      </c>
      <c r="C25" s="16" t="s">
        <v>84</v>
      </c>
      <c r="D25" s="11">
        <v>468</v>
      </c>
      <c r="E25" s="11">
        <v>468.7</v>
      </c>
      <c r="F25" s="8">
        <f t="shared" si="0"/>
        <v>100.14957264957265</v>
      </c>
    </row>
    <row r="26" spans="1:6" ht="63">
      <c r="A26" s="22" t="s">
        <v>14</v>
      </c>
      <c r="B26" s="5" t="s">
        <v>30</v>
      </c>
      <c r="C26" s="17" t="s">
        <v>85</v>
      </c>
      <c r="D26" s="6">
        <v>231</v>
      </c>
      <c r="E26" s="6">
        <v>233.2</v>
      </c>
      <c r="F26" s="8">
        <f t="shared" si="0"/>
        <v>100.95238095238095</v>
      </c>
    </row>
    <row r="27" spans="1:6" ht="63">
      <c r="A27" s="22" t="s">
        <v>15</v>
      </c>
      <c r="B27" s="5" t="s">
        <v>31</v>
      </c>
      <c r="C27" s="6">
        <f>C28+C29</f>
        <v>130</v>
      </c>
      <c r="D27" s="6">
        <f>D28+D29</f>
        <v>3539</v>
      </c>
      <c r="E27" s="6">
        <f>E28+E29</f>
        <v>3543.1000000000004</v>
      </c>
      <c r="F27" s="8">
        <f t="shared" si="0"/>
        <v>100.11585193557504</v>
      </c>
    </row>
    <row r="28" spans="1:6" ht="270" customHeight="1">
      <c r="A28" s="18" t="s">
        <v>71</v>
      </c>
      <c r="B28" s="15" t="s">
        <v>63</v>
      </c>
      <c r="C28" s="16">
        <v>20</v>
      </c>
      <c r="D28" s="8">
        <v>1174</v>
      </c>
      <c r="E28" s="8">
        <v>1174.7</v>
      </c>
      <c r="F28" s="8">
        <f t="shared" si="0"/>
        <v>100.0596252129472</v>
      </c>
    </row>
    <row r="29" spans="1:6" ht="94.5">
      <c r="A29" s="18" t="s">
        <v>72</v>
      </c>
      <c r="B29" s="7" t="s">
        <v>64</v>
      </c>
      <c r="C29" s="16" t="s">
        <v>86</v>
      </c>
      <c r="D29" s="8">
        <v>2365</v>
      </c>
      <c r="E29" s="8">
        <v>2368.4</v>
      </c>
      <c r="F29" s="8">
        <f t="shared" si="0"/>
        <v>100.14376321353066</v>
      </c>
    </row>
    <row r="30" spans="1:6" ht="31.5">
      <c r="A30" s="22" t="s">
        <v>0</v>
      </c>
      <c r="B30" s="5" t="s">
        <v>32</v>
      </c>
      <c r="C30" s="17" t="s">
        <v>87</v>
      </c>
      <c r="D30" s="6">
        <v>529</v>
      </c>
      <c r="E30" s="6">
        <v>804.1</v>
      </c>
      <c r="F30" s="6">
        <f t="shared" si="0"/>
        <v>152.0037807183365</v>
      </c>
    </row>
    <row r="31" spans="1:7" ht="33.75" customHeight="1">
      <c r="A31" s="22" t="s">
        <v>1</v>
      </c>
      <c r="B31" s="5" t="s">
        <v>33</v>
      </c>
      <c r="C31" s="17" t="s">
        <v>88</v>
      </c>
      <c r="D31" s="6">
        <v>85</v>
      </c>
      <c r="E31" s="6">
        <v>104</v>
      </c>
      <c r="F31" s="6">
        <f t="shared" si="0"/>
        <v>122.3529411764706</v>
      </c>
      <c r="G31" s="2"/>
    </row>
    <row r="32" spans="1:7" ht="44.25" customHeight="1">
      <c r="A32" s="22" t="s">
        <v>2</v>
      </c>
      <c r="B32" s="5" t="s">
        <v>59</v>
      </c>
      <c r="C32" s="6">
        <f>C33+C40+C39+C38</f>
        <v>707124.4</v>
      </c>
      <c r="D32" s="6">
        <f>D33+D40+D39+D38</f>
        <v>830289.8999999999</v>
      </c>
      <c r="E32" s="6">
        <f>E33+E40+E39+E38</f>
        <v>820481.4</v>
      </c>
      <c r="F32" s="6">
        <f aca="true" t="shared" si="1" ref="F32:F41">E32/D32*100</f>
        <v>98.81866562510277</v>
      </c>
      <c r="G32" s="1"/>
    </row>
    <row r="33" spans="1:7" ht="94.5">
      <c r="A33" s="22" t="s">
        <v>3</v>
      </c>
      <c r="B33" s="5" t="s">
        <v>34</v>
      </c>
      <c r="C33" s="6">
        <f>C34+C35+C36+C37</f>
        <v>707124.4</v>
      </c>
      <c r="D33" s="6">
        <f>D34+D35+D36+D37</f>
        <v>829657.7999999999</v>
      </c>
      <c r="E33" s="6">
        <f>E34+E35+E36+E37</f>
        <v>819813.5</v>
      </c>
      <c r="F33" s="6">
        <f t="shared" si="1"/>
        <v>98.81345055756724</v>
      </c>
      <c r="G33" s="1"/>
    </row>
    <row r="34" spans="1:6" ht="63">
      <c r="A34" s="18" t="s">
        <v>65</v>
      </c>
      <c r="B34" s="7" t="s">
        <v>66</v>
      </c>
      <c r="C34" s="16">
        <v>175822.2</v>
      </c>
      <c r="D34" s="8">
        <v>190105.4</v>
      </c>
      <c r="E34" s="8">
        <v>190105.4</v>
      </c>
      <c r="F34" s="8">
        <f t="shared" si="1"/>
        <v>100</v>
      </c>
    </row>
    <row r="35" spans="1:6" ht="94.5">
      <c r="A35" s="18" t="s">
        <v>67</v>
      </c>
      <c r="B35" s="7" t="s">
        <v>45</v>
      </c>
      <c r="C35" s="16">
        <v>85784.5</v>
      </c>
      <c r="D35" s="8">
        <v>164227.4</v>
      </c>
      <c r="E35" s="8">
        <v>163715.2</v>
      </c>
      <c r="F35" s="8">
        <f t="shared" si="1"/>
        <v>99.68811538147716</v>
      </c>
    </row>
    <row r="36" spans="1:6" ht="63">
      <c r="A36" s="18" t="s">
        <v>68</v>
      </c>
      <c r="B36" s="7" t="s">
        <v>69</v>
      </c>
      <c r="C36" s="16">
        <v>440168.7</v>
      </c>
      <c r="D36" s="8">
        <v>460417.3</v>
      </c>
      <c r="E36" s="8">
        <v>451646.4</v>
      </c>
      <c r="F36" s="8">
        <f t="shared" si="1"/>
        <v>98.09501076523406</v>
      </c>
    </row>
    <row r="37" spans="1:6" ht="31.5">
      <c r="A37" s="18" t="s">
        <v>70</v>
      </c>
      <c r="B37" s="7" t="s">
        <v>16</v>
      </c>
      <c r="C37" s="16">
        <v>5349</v>
      </c>
      <c r="D37" s="8">
        <v>14907.7</v>
      </c>
      <c r="E37" s="8">
        <v>14346.5</v>
      </c>
      <c r="F37" s="8">
        <f t="shared" si="1"/>
        <v>96.23550245846107</v>
      </c>
    </row>
    <row r="38" spans="1:6" ht="71.25" customHeight="1">
      <c r="A38" s="22" t="s">
        <v>74</v>
      </c>
      <c r="B38" s="5" t="s">
        <v>73</v>
      </c>
      <c r="C38" s="17"/>
      <c r="D38" s="6">
        <v>632.1</v>
      </c>
      <c r="E38" s="6">
        <v>632.1</v>
      </c>
      <c r="F38" s="6">
        <f t="shared" si="1"/>
        <v>100</v>
      </c>
    </row>
    <row r="39" spans="1:6" ht="189">
      <c r="A39" s="22" t="s">
        <v>75</v>
      </c>
      <c r="B39" s="5" t="s">
        <v>56</v>
      </c>
      <c r="C39" s="17"/>
      <c r="D39" s="6">
        <v>0</v>
      </c>
      <c r="E39" s="6">
        <v>66.4</v>
      </c>
      <c r="F39" s="6"/>
    </row>
    <row r="40" spans="1:6" ht="126">
      <c r="A40" s="22" t="s">
        <v>76</v>
      </c>
      <c r="B40" s="5" t="s">
        <v>35</v>
      </c>
      <c r="C40" s="17"/>
      <c r="D40" s="6">
        <v>0</v>
      </c>
      <c r="E40" s="6">
        <v>-30.6</v>
      </c>
      <c r="F40" s="6"/>
    </row>
    <row r="41" spans="1:6" ht="15.75">
      <c r="A41" s="23" t="s">
        <v>23</v>
      </c>
      <c r="B41" s="23"/>
      <c r="C41" s="6">
        <f>C32+C5</f>
        <v>909261.4</v>
      </c>
      <c r="D41" s="6">
        <f>D32+D5</f>
        <v>1093354.9</v>
      </c>
      <c r="E41" s="6">
        <f>E32+E5</f>
        <v>1088737.8</v>
      </c>
      <c r="F41" s="6">
        <f t="shared" si="1"/>
        <v>99.57771259816919</v>
      </c>
    </row>
    <row r="42" spans="2:6" ht="12.75">
      <c r="B42" s="3"/>
      <c r="C42" s="3"/>
      <c r="D42" s="3"/>
      <c r="E42" s="3"/>
      <c r="F42" s="3"/>
    </row>
    <row r="43" spans="2:6" ht="12.75">
      <c r="B43" s="3"/>
      <c r="C43" s="3"/>
      <c r="D43" s="3"/>
      <c r="E43" s="3"/>
      <c r="F43" s="3"/>
    </row>
    <row r="44" spans="2:6" ht="12.75">
      <c r="B44" s="3"/>
      <c r="C44" s="3"/>
      <c r="D44" s="3"/>
      <c r="E44" s="3"/>
      <c r="F44" s="3"/>
    </row>
    <row r="45" spans="2:6" ht="12.75">
      <c r="B45" s="3"/>
      <c r="C45" s="3"/>
      <c r="D45" s="3"/>
      <c r="E45" s="3"/>
      <c r="F45" s="3"/>
    </row>
    <row r="46" spans="2:6" ht="12.75">
      <c r="B46" s="3"/>
      <c r="C46" s="3"/>
      <c r="D46" s="3"/>
      <c r="E46" s="3"/>
      <c r="F46" s="3"/>
    </row>
    <row r="47" spans="2:6" ht="12.75">
      <c r="B47" s="3"/>
      <c r="C47" s="3"/>
      <c r="D47" s="3"/>
      <c r="E47" s="3"/>
      <c r="F47" s="3"/>
    </row>
  </sheetData>
  <sheetProtection/>
  <mergeCells count="3">
    <mergeCell ref="A41:B41"/>
    <mergeCell ref="A1:F1"/>
    <mergeCell ref="E2:F2"/>
  </mergeCells>
  <conditionalFormatting sqref="G31">
    <cfRule type="cellIs" priority="1" dxfId="1" operator="equal" stopIfTrue="1">
      <formula>0</formula>
    </cfRule>
  </conditionalFormatting>
  <printOptions/>
  <pageMargins left="0.7874015748031497" right="0" top="0.5905511811023623" bottom="0.1968503937007874" header="0" footer="0"/>
  <pageSetup firstPageNumber="3" useFirstPageNumber="1" fitToHeight="0" horizontalDpi="600" verticalDpi="600" orientation="portrait" pageOrder="overThenDown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dohodsp2</cp:lastModifiedBy>
  <cp:lastPrinted>2023-03-28T14:48:40Z</cp:lastPrinted>
  <dcterms:created xsi:type="dcterms:W3CDTF">1999-06-18T11:49:53Z</dcterms:created>
  <dcterms:modified xsi:type="dcterms:W3CDTF">2023-04-06T13:40:32Z</dcterms:modified>
  <cp:category/>
  <cp:version/>
  <cp:contentType/>
  <cp:contentStatus/>
</cp:coreProperties>
</file>